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" yWindow="65380" windowWidth="13236" windowHeight="10572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<sst xmlns="http://schemas.openxmlformats.org/spreadsheetml/2006/main" count="205" uniqueCount="41">
  <si>
    <t xml:space="preserve">Степень выполнения мероприятия </t>
  </si>
  <si>
    <t>Источники финансирования</t>
  </si>
  <si>
    <t>Итого</t>
  </si>
  <si>
    <t>Средства федерального бюджета</t>
  </si>
  <si>
    <t>Средства бюджета Ленинградской области</t>
  </si>
  <si>
    <t xml:space="preserve">Наименования подпрограммы, мероприятия </t>
  </si>
  <si>
    <t xml:space="preserve">Профинан-сировано </t>
  </si>
  <si>
    <t xml:space="preserve">Выполнено </t>
  </si>
  <si>
    <t>Итого по муниципальным программам Борского сельского поселения Бокситогорского муниципального района Ленинградской области</t>
  </si>
  <si>
    <t>Развитие территории Борского сельского поселения Бокситогорского муниципального района Ленинградской области</t>
  </si>
  <si>
    <t xml:space="preserve">Планируемый объем финансирования </t>
  </si>
  <si>
    <t>Развитие части территории административного центра деревни Бор Борского сельского поселения</t>
  </si>
  <si>
    <t>Обеспечение устойчивого функционирования и развития коммунальной и инженерной инфраструктуры в Борском сельском поселении</t>
  </si>
  <si>
    <t>тыс. руб.</t>
  </si>
  <si>
    <t>Развитие части территорий Борского сельского поселения</t>
  </si>
  <si>
    <t>Организация ремонтных работ и оказание услуг на территории Борского сельского поселения</t>
  </si>
  <si>
    <t>№</t>
  </si>
  <si>
    <t>Борьба с борщевиком Сосновского на территории Борского сельского поселения</t>
  </si>
  <si>
    <t>Мероприятия по борьбе с борщевиком Сосновского</t>
  </si>
  <si>
    <t>Обеспечение мер противопожарной безопасности на территории Борского сельского поселения</t>
  </si>
  <si>
    <t>Ремонт и содержание автомобильных дорог общего пользования на территории Борского сельского поселения</t>
  </si>
  <si>
    <t>Содержание жилищного хозяйства на территории Борского сельского поселения</t>
  </si>
  <si>
    <t>Развитие инженерной инфраструктуры на территории Борского сельского поселения</t>
  </si>
  <si>
    <t>Организация благоустройства на территории Борского сельского поселения</t>
  </si>
  <si>
    <t>Развитие культуры на территории Борского сельского поселения</t>
  </si>
  <si>
    <t>Оценка и кадастровый учет объектов недвижимости Борского сельского поселения</t>
  </si>
  <si>
    <t>Создание условий для эффективного выполнения органами местного самоуправления своих полномочий в Борском сельском поселении</t>
  </si>
  <si>
    <t>Развитие кадрового потенциала Борского сельского поселения</t>
  </si>
  <si>
    <t>-</t>
  </si>
  <si>
    <t>Проведение кадастрового учета объектов и оценка их рыночной стоимости</t>
  </si>
  <si>
    <t>Средства бюджета Бокситогорского муниципального района</t>
  </si>
  <si>
    <t>Средства бюджета Борского сельского поселения</t>
  </si>
  <si>
    <t>Организация библиотечного дела на территории поселения</t>
  </si>
  <si>
    <t>Обустройство поселения объектами социальной поддержки</t>
  </si>
  <si>
    <t>Организация уличного освещения территории поселения</t>
  </si>
  <si>
    <t>Выполнение текущих ежегодных мероприятий по благоустройству территории поселения</t>
  </si>
  <si>
    <t>Бесперебойное обеспечение жителей поселения коммунальными услугами</t>
  </si>
  <si>
    <t>Проведение капитального ремонта многоквартирных домов на территории Борского</t>
  </si>
  <si>
    <t>Создание условий для противопожарной безопасности Борского сельского поселения</t>
  </si>
  <si>
    <t>Расходы в соответствии с заключенными соглашениями между администрацией Борского СП и администрацией БМР в связи с передачей части полномочий по решению вопросов местного значения БМР</t>
  </si>
  <si>
    <t xml:space="preserve"> Отчет о выполнении муниципальной программы Борского сельского поселения Бокситогорского муниципального района Ленинградской области 
"Развитие территории Борского сельского поселения Бокситогорского муниципального района Ленинградской области» 
за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</si>
</sst>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32" borderId="10" xfId="0" applyFont="1" applyFill="1" applyBorder="1" applyAlignment="1">
      <alignment horizontal="left" vertical="center" wrapText="1"/>
    </xf>
    <xf numFmtId="164" fontId="8" fillId="32" borderId="11" xfId="0" applyNumberFormat="1" applyFont="1" applyFill="1" applyBorder="1" applyAlignment="1">
      <alignment horizontal="center" vertical="center" wrapText="1"/>
    </xf>
    <xf numFmtId="164" fontId="8" fillId="32" borderId="12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8" fillId="32" borderId="13" xfId="0" applyFont="1" applyFill="1" applyBorder="1" applyAlignment="1">
      <alignment horizontal="left" vertical="center" wrapText="1"/>
    </xf>
    <xf numFmtId="164" fontId="8" fillId="32" borderId="14" xfId="0" applyNumberFormat="1" applyFont="1" applyFill="1" applyBorder="1" applyAlignment="1">
      <alignment horizontal="center" vertical="center" wrapText="1"/>
    </xf>
    <xf numFmtId="164" fontId="8" fillId="32" borderId="15" xfId="0" applyNumberFormat="1" applyFont="1" applyFill="1" applyBorder="1" applyAlignment="1">
      <alignment horizontal="center" vertical="center" wrapText="1"/>
    </xf>
    <xf numFmtId="164" fontId="8" fillId="32" borderId="16" xfId="0" applyNumberFormat="1" applyFont="1" applyFill="1" applyBorder="1" applyAlignment="1">
      <alignment horizontal="center" vertical="center" wrapText="1"/>
    </xf>
    <xf numFmtId="164" fontId="8" fillId="32" borderId="17" xfId="0" applyNumberFormat="1" applyFont="1" applyFill="1" applyBorder="1" applyAlignment="1">
      <alignment horizontal="center" vertical="center" wrapText="1"/>
    </xf>
    <xf numFmtId="164" fontId="8" fillId="32" borderId="18" xfId="0" applyNumberFormat="1" applyFont="1" applyFill="1" applyBorder="1" applyAlignment="1">
      <alignment horizontal="center" vertical="center" wrapText="1"/>
    </xf>
    <xf numFmtId="164" fontId="8" fillId="32" borderId="19" xfId="0" applyNumberFormat="1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left" vertical="center" wrapText="1"/>
    </xf>
    <xf numFmtId="164" fontId="8" fillId="32" borderId="2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164" fontId="5" fillId="32" borderId="11" xfId="0" applyNumberFormat="1" applyFont="1" applyFill="1" applyBorder="1" applyAlignment="1">
      <alignment horizontal="center" vertical="center" wrapText="1"/>
    </xf>
    <xf numFmtId="164" fontId="5" fillId="32" borderId="22" xfId="0" applyNumberFormat="1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164" fontId="5" fillId="32" borderId="14" xfId="0" applyNumberFormat="1" applyFont="1" applyFill="1" applyBorder="1" applyAlignment="1">
      <alignment horizontal="center" vertical="center" wrapText="1"/>
    </xf>
    <xf numFmtId="164" fontId="5" fillId="32" borderId="15" xfId="0" applyNumberFormat="1" applyFont="1" applyFill="1" applyBorder="1" applyAlignment="1">
      <alignment horizontal="center" vertical="center" wrapText="1"/>
    </xf>
    <xf numFmtId="164" fontId="5" fillId="32" borderId="16" xfId="0" applyNumberFormat="1" applyFont="1" applyFill="1" applyBorder="1" applyAlignment="1">
      <alignment horizontal="center" vertical="center" wrapText="1"/>
    </xf>
    <xf numFmtId="164" fontId="5" fillId="32" borderId="17" xfId="0" applyNumberFormat="1" applyFont="1" applyFill="1" applyBorder="1" applyAlignment="1">
      <alignment horizontal="center" vertical="center" wrapText="1"/>
    </xf>
    <xf numFmtId="164" fontId="5" fillId="32" borderId="18" xfId="0" applyNumberFormat="1" applyFont="1" applyFill="1" applyBorder="1" applyAlignment="1">
      <alignment horizontal="center" vertical="center" wrapText="1"/>
    </xf>
    <xf numFmtId="164" fontId="5" fillId="32" borderId="19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center" wrapText="1"/>
    </xf>
    <xf numFmtId="164" fontId="5" fillId="32" borderId="23" xfId="0" applyNumberFormat="1" applyFont="1" applyFill="1" applyBorder="1" applyAlignment="1">
      <alignment horizontal="center" vertical="center" wrapText="1"/>
    </xf>
    <xf numFmtId="164" fontId="5" fillId="32" borderId="24" xfId="0" applyNumberFormat="1" applyFont="1" applyFill="1" applyBorder="1" applyAlignment="1">
      <alignment horizontal="center" vertical="center" wrapText="1"/>
    </xf>
    <xf numFmtId="164" fontId="5" fillId="32" borderId="25" xfId="0" applyNumberFormat="1" applyFont="1" applyFill="1" applyBorder="1" applyAlignment="1">
      <alignment horizontal="center" vertical="center" wrapText="1"/>
    </xf>
    <xf numFmtId="164" fontId="8" fillId="32" borderId="24" xfId="0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164" fontId="5" fillId="32" borderId="21" xfId="0" applyNumberFormat="1" applyFont="1" applyFill="1" applyBorder="1" applyAlignment="1">
      <alignment horizontal="center" vertical="center" wrapText="1"/>
    </xf>
    <xf numFmtId="164" fontId="5" fillId="32" borderId="28" xfId="0" applyNumberFormat="1" applyFont="1" applyFill="1" applyBorder="1" applyAlignment="1">
      <alignment horizontal="center" vertical="center" wrapText="1"/>
    </xf>
    <xf numFmtId="164" fontId="8" fillId="32" borderId="25" xfId="0" applyNumberFormat="1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left" vertical="center" wrapText="1"/>
    </xf>
    <xf numFmtId="164" fontId="8" fillId="32" borderId="29" xfId="0" applyNumberFormat="1" applyFont="1" applyFill="1" applyBorder="1" applyAlignment="1">
      <alignment horizontal="center" vertical="center" wrapText="1"/>
    </xf>
    <xf numFmtId="164" fontId="8" fillId="32" borderId="28" xfId="0" applyNumberFormat="1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left" vertical="center" wrapText="1"/>
    </xf>
    <xf numFmtId="164" fontId="5" fillId="32" borderId="30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164" fontId="2" fillId="32" borderId="0" xfId="0" applyNumberFormat="1" applyFont="1" applyFill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49" fontId="6" fillId="32" borderId="32" xfId="42" applyNumberFormat="1" applyFont="1" applyFill="1" applyBorder="1" applyAlignment="1" applyProtection="1">
      <alignment horizontal="center" vertical="center" wrapText="1"/>
      <protection/>
    </xf>
    <xf numFmtId="49" fontId="6" fillId="32" borderId="34" xfId="42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 vertical="center" wrapText="1"/>
    </xf>
    <xf numFmtId="0" fontId="6" fillId="32" borderId="38" xfId="0" applyFont="1" applyFill="1" applyBorder="1" applyAlignment="1">
      <alignment horizontal="right" vertical="center" wrapText="1"/>
    </xf>
    <xf numFmtId="0" fontId="4" fillId="32" borderId="30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90" zoomScaleNormal="90" zoomScalePageLayoutView="0" workbookViewId="0" topLeftCell="A1">
      <selection activeCell="E122" sqref="E122"/>
    </sheetView>
  </sheetViews>
  <sheetFormatPr defaultColWidth="9.125" defaultRowHeight="12.75"/>
  <cols>
    <col min="1" max="1" width="9.125" style="14" customWidth="1"/>
    <col min="2" max="2" width="55.50390625" style="14" customWidth="1"/>
    <col min="3" max="3" width="60.625" style="14" customWidth="1"/>
    <col min="4" max="7" width="21.50390625" style="14" customWidth="1"/>
    <col min="8" max="8" width="9.125" style="14" customWidth="1"/>
    <col min="9" max="9" width="8.375" style="14" customWidth="1"/>
    <col min="10" max="10" width="9.375" style="14" customWidth="1"/>
    <col min="11" max="11" width="8.625" style="14" customWidth="1"/>
    <col min="12" max="12" width="10.125" style="14" customWidth="1"/>
    <col min="13" max="13" width="9.375" style="14" customWidth="1"/>
    <col min="14" max="14" width="9.00390625" style="14" customWidth="1"/>
    <col min="15" max="15" width="9.125" style="14" customWidth="1"/>
    <col min="16" max="16" width="7.125" style="14" customWidth="1"/>
    <col min="17" max="17" width="8.625" style="14" customWidth="1"/>
    <col min="18" max="18" width="7.875" style="14" customWidth="1"/>
    <col min="19" max="19" width="10.375" style="14" customWidth="1"/>
    <col min="20" max="20" width="5.50390625" style="14" customWidth="1"/>
    <col min="21" max="16384" width="9.125" style="14" customWidth="1"/>
  </cols>
  <sheetData>
    <row r="1" spans="1:7" ht="63" customHeight="1">
      <c r="A1" s="65" t="s">
        <v>40</v>
      </c>
      <c r="B1" s="65"/>
      <c r="C1" s="65"/>
      <c r="D1" s="65"/>
      <c r="E1" s="65"/>
      <c r="F1" s="65"/>
      <c r="G1" s="65"/>
    </row>
    <row r="2" spans="1:7" ht="18" thickBot="1">
      <c r="A2" s="66" t="s">
        <v>13</v>
      </c>
      <c r="B2" s="66"/>
      <c r="C2" s="66"/>
      <c r="D2" s="66"/>
      <c r="E2" s="66"/>
      <c r="F2" s="66"/>
      <c r="G2" s="66"/>
    </row>
    <row r="3" spans="1:7" ht="23.25" customHeight="1" thickBot="1">
      <c r="A3" s="67" t="s">
        <v>16</v>
      </c>
      <c r="B3" s="61" t="s">
        <v>5</v>
      </c>
      <c r="C3" s="68" t="s">
        <v>1</v>
      </c>
      <c r="D3" s="61" t="s">
        <v>10</v>
      </c>
      <c r="E3" s="61" t="s">
        <v>6</v>
      </c>
      <c r="F3" s="61" t="s">
        <v>7</v>
      </c>
      <c r="G3" s="63" t="s">
        <v>0</v>
      </c>
    </row>
    <row r="4" spans="1:7" ht="66.75" customHeight="1" thickBot="1">
      <c r="A4" s="67"/>
      <c r="B4" s="62"/>
      <c r="C4" s="68"/>
      <c r="D4" s="62"/>
      <c r="E4" s="62"/>
      <c r="F4" s="62"/>
      <c r="G4" s="64"/>
    </row>
    <row r="5" spans="1:7" s="15" customFormat="1" ht="18" customHeight="1" thickBot="1">
      <c r="A5" s="58" t="s">
        <v>9</v>
      </c>
      <c r="B5" s="59"/>
      <c r="C5" s="59"/>
      <c r="D5" s="59"/>
      <c r="E5" s="59"/>
      <c r="F5" s="59"/>
      <c r="G5" s="60"/>
    </row>
    <row r="6" spans="1:7" s="20" customFormat="1" ht="13.5">
      <c r="A6" s="55">
        <v>1</v>
      </c>
      <c r="B6" s="48" t="s">
        <v>11</v>
      </c>
      <c r="C6" s="16" t="s">
        <v>2</v>
      </c>
      <c r="D6" s="17">
        <f>D11</f>
        <v>1128.8</v>
      </c>
      <c r="E6" s="18">
        <f>E7+E8+E9+E10</f>
        <v>1128.8</v>
      </c>
      <c r="F6" s="18">
        <f>E6</f>
        <v>1128.8</v>
      </c>
      <c r="G6" s="19">
        <f>F6/D6*100</f>
        <v>100</v>
      </c>
    </row>
    <row r="7" spans="1:7" s="20" customFormat="1" ht="13.5">
      <c r="A7" s="56"/>
      <c r="B7" s="49"/>
      <c r="C7" s="21" t="s">
        <v>3</v>
      </c>
      <c r="D7" s="22">
        <v>0</v>
      </c>
      <c r="E7" s="23">
        <v>0</v>
      </c>
      <c r="F7" s="23">
        <v>0</v>
      </c>
      <c r="G7" s="24" t="s">
        <v>28</v>
      </c>
    </row>
    <row r="8" spans="1:7" s="20" customFormat="1" ht="13.5">
      <c r="A8" s="56"/>
      <c r="B8" s="49"/>
      <c r="C8" s="21" t="s">
        <v>4</v>
      </c>
      <c r="D8" s="25">
        <f>D13</f>
        <v>1028.8</v>
      </c>
      <c r="E8" s="26">
        <f>D8</f>
        <v>1028.8</v>
      </c>
      <c r="F8" s="26">
        <f>E8</f>
        <v>1028.8</v>
      </c>
      <c r="G8" s="24">
        <f>F8/D8*100</f>
        <v>100</v>
      </c>
    </row>
    <row r="9" spans="1:7" s="20" customFormat="1" ht="13.5">
      <c r="A9" s="56"/>
      <c r="B9" s="49"/>
      <c r="C9" s="21" t="s">
        <v>30</v>
      </c>
      <c r="D9" s="22">
        <f>D14</f>
        <v>0</v>
      </c>
      <c r="E9" s="23">
        <v>0</v>
      </c>
      <c r="F9" s="23">
        <v>0</v>
      </c>
      <c r="G9" s="27" t="s">
        <v>28</v>
      </c>
    </row>
    <row r="10" spans="1:7" s="20" customFormat="1" ht="14.25" thickBot="1">
      <c r="A10" s="56"/>
      <c r="B10" s="50"/>
      <c r="C10" s="28" t="s">
        <v>31</v>
      </c>
      <c r="D10" s="29">
        <f>D15</f>
        <v>100</v>
      </c>
      <c r="E10" s="30">
        <f>D10</f>
        <v>100</v>
      </c>
      <c r="F10" s="30">
        <f>E10</f>
        <v>100</v>
      </c>
      <c r="G10" s="31">
        <f>F10/D10*100</f>
        <v>100</v>
      </c>
    </row>
    <row r="11" spans="1:7" s="20" customFormat="1" ht="13.5">
      <c r="A11" s="56"/>
      <c r="B11" s="51" t="s">
        <v>12</v>
      </c>
      <c r="C11" s="1" t="s">
        <v>2</v>
      </c>
      <c r="D11" s="2">
        <f>D12+D13+D14+D15</f>
        <v>1128.8</v>
      </c>
      <c r="E11" s="2">
        <f>D11</f>
        <v>1128.8</v>
      </c>
      <c r="F11" s="10">
        <f>E11</f>
        <v>1128.8</v>
      </c>
      <c r="G11" s="3">
        <f>F11/D11*100</f>
        <v>100</v>
      </c>
    </row>
    <row r="12" spans="1:7" s="20" customFormat="1" ht="13.5">
      <c r="A12" s="56"/>
      <c r="B12" s="52"/>
      <c r="C12" s="5" t="s">
        <v>3</v>
      </c>
      <c r="D12" s="6">
        <v>0</v>
      </c>
      <c r="E12" s="7">
        <v>0</v>
      </c>
      <c r="F12" s="7">
        <v>0</v>
      </c>
      <c r="G12" s="8" t="s">
        <v>28</v>
      </c>
    </row>
    <row r="13" spans="1:7" s="20" customFormat="1" ht="13.5">
      <c r="A13" s="56"/>
      <c r="B13" s="52"/>
      <c r="C13" s="5" t="s">
        <v>4</v>
      </c>
      <c r="D13" s="9">
        <v>1028.8</v>
      </c>
      <c r="E13" s="10">
        <f>D13</f>
        <v>1028.8</v>
      </c>
      <c r="F13" s="10">
        <f>E13</f>
        <v>1028.8</v>
      </c>
      <c r="G13" s="8">
        <f>F13/D13*100</f>
        <v>100</v>
      </c>
    </row>
    <row r="14" spans="1:7" s="20" customFormat="1" ht="13.5">
      <c r="A14" s="56"/>
      <c r="B14" s="52"/>
      <c r="C14" s="5" t="s">
        <v>30</v>
      </c>
      <c r="D14" s="6">
        <v>0</v>
      </c>
      <c r="E14" s="7">
        <v>0</v>
      </c>
      <c r="F14" s="7">
        <v>0</v>
      </c>
      <c r="G14" s="11" t="s">
        <v>28</v>
      </c>
    </row>
    <row r="15" spans="1:7" s="20" customFormat="1" ht="14.25" thickBot="1">
      <c r="A15" s="57"/>
      <c r="B15" s="53"/>
      <c r="C15" s="12" t="str">
        <f>C10</f>
        <v>Средства бюджета Борского сельского поселения</v>
      </c>
      <c r="D15" s="9">
        <v>100</v>
      </c>
      <c r="E15" s="10">
        <f>D15</f>
        <v>100</v>
      </c>
      <c r="F15" s="32">
        <f>E15</f>
        <v>100</v>
      </c>
      <c r="G15" s="8">
        <f>F15/D15*100</f>
        <v>100</v>
      </c>
    </row>
    <row r="16" spans="1:7" s="20" customFormat="1" ht="13.5">
      <c r="A16" s="55">
        <v>2</v>
      </c>
      <c r="B16" s="48" t="s">
        <v>14</v>
      </c>
      <c r="C16" s="33" t="s">
        <v>2</v>
      </c>
      <c r="D16" s="17">
        <f>D17+D18+D19+D20</f>
        <v>1659.7</v>
      </c>
      <c r="E16" s="17">
        <f>E17+E18+E19+E20</f>
        <v>1659.7</v>
      </c>
      <c r="F16" s="26">
        <f>E16</f>
        <v>1659.7</v>
      </c>
      <c r="G16" s="19">
        <f>F16/D16*100</f>
        <v>100</v>
      </c>
    </row>
    <row r="17" spans="1:7" s="20" customFormat="1" ht="13.5">
      <c r="A17" s="56"/>
      <c r="B17" s="49"/>
      <c r="C17" s="21" t="s">
        <v>3</v>
      </c>
      <c r="D17" s="22">
        <v>0</v>
      </c>
      <c r="E17" s="23">
        <v>0</v>
      </c>
      <c r="F17" s="23">
        <v>0</v>
      </c>
      <c r="G17" s="24"/>
    </row>
    <row r="18" spans="1:7" s="20" customFormat="1" ht="13.5">
      <c r="A18" s="56"/>
      <c r="B18" s="49"/>
      <c r="C18" s="21" t="s">
        <v>4</v>
      </c>
      <c r="D18" s="25">
        <f>D23</f>
        <v>1559.7</v>
      </c>
      <c r="E18" s="26">
        <f>D18</f>
        <v>1559.7</v>
      </c>
      <c r="F18" s="26">
        <f>E18</f>
        <v>1559.7</v>
      </c>
      <c r="G18" s="24">
        <f>F18/D18*100</f>
        <v>100</v>
      </c>
    </row>
    <row r="19" spans="1:7" s="20" customFormat="1" ht="13.5">
      <c r="A19" s="56"/>
      <c r="B19" s="49"/>
      <c r="C19" s="21" t="s">
        <v>30</v>
      </c>
      <c r="D19" s="22">
        <f>D24</f>
        <v>0</v>
      </c>
      <c r="E19" s="23">
        <v>0</v>
      </c>
      <c r="F19" s="23">
        <v>0</v>
      </c>
      <c r="G19" s="27"/>
    </row>
    <row r="20" spans="1:7" s="20" customFormat="1" ht="14.25" thickBot="1">
      <c r="A20" s="56"/>
      <c r="B20" s="50"/>
      <c r="C20" s="34" t="str">
        <f>C15</f>
        <v>Средства бюджета Борского сельского поселения</v>
      </c>
      <c r="D20" s="25">
        <f>D25</f>
        <v>100</v>
      </c>
      <c r="E20" s="35">
        <f>D20</f>
        <v>100</v>
      </c>
      <c r="F20" s="30">
        <f>E20</f>
        <v>100</v>
      </c>
      <c r="G20" s="36">
        <f>F20/D20*100</f>
        <v>100</v>
      </c>
    </row>
    <row r="21" spans="1:7" s="20" customFormat="1" ht="13.5">
      <c r="A21" s="56"/>
      <c r="B21" s="51" t="s">
        <v>15</v>
      </c>
      <c r="C21" s="1" t="s">
        <v>2</v>
      </c>
      <c r="D21" s="2">
        <f>D22+D23+D24+D25</f>
        <v>1659.7</v>
      </c>
      <c r="E21" s="2">
        <f>E22+E23+E24+E25</f>
        <v>1659.7</v>
      </c>
      <c r="F21" s="10">
        <f>E21</f>
        <v>1659.7</v>
      </c>
      <c r="G21" s="3">
        <f>F21/D21*100</f>
        <v>100</v>
      </c>
    </row>
    <row r="22" spans="1:7" s="20" customFormat="1" ht="13.5">
      <c r="A22" s="56"/>
      <c r="B22" s="52"/>
      <c r="C22" s="5" t="s">
        <v>3</v>
      </c>
      <c r="D22" s="6">
        <v>0</v>
      </c>
      <c r="E22" s="7">
        <v>0</v>
      </c>
      <c r="F22" s="7">
        <v>0</v>
      </c>
      <c r="G22" s="8"/>
    </row>
    <row r="23" spans="1:7" s="20" customFormat="1" ht="13.5">
      <c r="A23" s="56"/>
      <c r="B23" s="52"/>
      <c r="C23" s="5" t="s">
        <v>4</v>
      </c>
      <c r="D23" s="9">
        <v>1559.7</v>
      </c>
      <c r="E23" s="10">
        <f>D23</f>
        <v>1559.7</v>
      </c>
      <c r="F23" s="10">
        <f>E23</f>
        <v>1559.7</v>
      </c>
      <c r="G23" s="8">
        <f>F23/D23*100</f>
        <v>100</v>
      </c>
    </row>
    <row r="24" spans="1:7" s="20" customFormat="1" ht="13.5">
      <c r="A24" s="56"/>
      <c r="B24" s="52"/>
      <c r="C24" s="5" t="s">
        <v>30</v>
      </c>
      <c r="D24" s="6">
        <v>0</v>
      </c>
      <c r="E24" s="7">
        <v>0</v>
      </c>
      <c r="F24" s="7">
        <v>0</v>
      </c>
      <c r="G24" s="11"/>
    </row>
    <row r="25" spans="1:7" s="20" customFormat="1" ht="14.25" thickBot="1">
      <c r="A25" s="57"/>
      <c r="B25" s="53"/>
      <c r="C25" s="12" t="str">
        <f>C20</f>
        <v>Средства бюджета Борского сельского поселения</v>
      </c>
      <c r="D25" s="9">
        <v>100</v>
      </c>
      <c r="E25" s="32">
        <f>D25</f>
        <v>100</v>
      </c>
      <c r="F25" s="32">
        <f>E25</f>
        <v>100</v>
      </c>
      <c r="G25" s="37">
        <f>F25/D25*100</f>
        <v>100</v>
      </c>
    </row>
    <row r="26" spans="1:7" s="20" customFormat="1" ht="13.5">
      <c r="A26" s="55">
        <v>3</v>
      </c>
      <c r="B26" s="48" t="s">
        <v>17</v>
      </c>
      <c r="C26" s="33" t="s">
        <v>2</v>
      </c>
      <c r="D26" s="17">
        <f>D27+D28+D29+D30</f>
        <v>230.1</v>
      </c>
      <c r="E26" s="17">
        <f>E27+E28+E29+E30</f>
        <v>230.1</v>
      </c>
      <c r="F26" s="17">
        <f>F28+F30</f>
        <v>230.1</v>
      </c>
      <c r="G26" s="27">
        <f>F26/D26*100</f>
        <v>100</v>
      </c>
    </row>
    <row r="27" spans="1:7" s="20" customFormat="1" ht="13.5">
      <c r="A27" s="56"/>
      <c r="B27" s="49"/>
      <c r="C27" s="21" t="s">
        <v>3</v>
      </c>
      <c r="D27" s="22">
        <v>0</v>
      </c>
      <c r="E27" s="23">
        <v>0</v>
      </c>
      <c r="F27" s="23">
        <v>0</v>
      </c>
      <c r="G27" s="24" t="s">
        <v>28</v>
      </c>
    </row>
    <row r="28" spans="1:7" s="20" customFormat="1" ht="13.5">
      <c r="A28" s="56"/>
      <c r="B28" s="49"/>
      <c r="C28" s="21" t="s">
        <v>4</v>
      </c>
      <c r="D28" s="25">
        <f>D33</f>
        <v>132</v>
      </c>
      <c r="E28" s="26">
        <f>D28</f>
        <v>132</v>
      </c>
      <c r="F28" s="26">
        <f>F33</f>
        <v>132</v>
      </c>
      <c r="G28" s="24">
        <f>F28/D28*100</f>
        <v>100</v>
      </c>
    </row>
    <row r="29" spans="1:7" s="20" customFormat="1" ht="13.5">
      <c r="A29" s="56"/>
      <c r="B29" s="49"/>
      <c r="C29" s="21" t="s">
        <v>30</v>
      </c>
      <c r="D29" s="22">
        <v>0</v>
      </c>
      <c r="E29" s="23">
        <v>0</v>
      </c>
      <c r="F29" s="23">
        <v>0</v>
      </c>
      <c r="G29" s="27" t="s">
        <v>28</v>
      </c>
    </row>
    <row r="30" spans="1:7" s="20" customFormat="1" ht="14.25" thickBot="1">
      <c r="A30" s="56"/>
      <c r="B30" s="50"/>
      <c r="C30" s="28" t="str">
        <f>C25</f>
        <v>Средства бюджета Борского сельского поселения</v>
      </c>
      <c r="D30" s="25">
        <f>D35</f>
        <v>98.1</v>
      </c>
      <c r="E30" s="30">
        <f>D30</f>
        <v>98.1</v>
      </c>
      <c r="F30" s="30">
        <f>E30</f>
        <v>98.1</v>
      </c>
      <c r="G30" s="31">
        <f>F30/D30*100</f>
        <v>100</v>
      </c>
    </row>
    <row r="31" spans="1:7" s="20" customFormat="1" ht="13.5">
      <c r="A31" s="56"/>
      <c r="B31" s="51" t="s">
        <v>18</v>
      </c>
      <c r="C31" s="1" t="s">
        <v>2</v>
      </c>
      <c r="D31" s="2">
        <f>D32+D33+D34+D35</f>
        <v>230.1</v>
      </c>
      <c r="E31" s="2">
        <f>E32+E33+E34+E35</f>
        <v>230.1</v>
      </c>
      <c r="F31" s="2">
        <f>F33+F35</f>
        <v>230.1</v>
      </c>
      <c r="G31" s="3">
        <f>F31/D31*100</f>
        <v>100</v>
      </c>
    </row>
    <row r="32" spans="1:7" s="20" customFormat="1" ht="13.5">
      <c r="A32" s="56"/>
      <c r="B32" s="52"/>
      <c r="C32" s="5" t="s">
        <v>3</v>
      </c>
      <c r="D32" s="6">
        <v>0</v>
      </c>
      <c r="E32" s="7">
        <v>0</v>
      </c>
      <c r="F32" s="7">
        <v>0</v>
      </c>
      <c r="G32" s="8" t="s">
        <v>28</v>
      </c>
    </row>
    <row r="33" spans="1:7" s="20" customFormat="1" ht="13.5">
      <c r="A33" s="56"/>
      <c r="B33" s="52"/>
      <c r="C33" s="5" t="s">
        <v>4</v>
      </c>
      <c r="D33" s="9">
        <v>132</v>
      </c>
      <c r="E33" s="10">
        <f>D33</f>
        <v>132</v>
      </c>
      <c r="F33" s="10">
        <f>E33</f>
        <v>132</v>
      </c>
      <c r="G33" s="8">
        <f>F33/D33*100</f>
        <v>100</v>
      </c>
    </row>
    <row r="34" spans="1:7" s="20" customFormat="1" ht="13.5">
      <c r="A34" s="56"/>
      <c r="B34" s="52"/>
      <c r="C34" s="5" t="s">
        <v>30</v>
      </c>
      <c r="D34" s="6">
        <v>0</v>
      </c>
      <c r="E34" s="7">
        <v>0</v>
      </c>
      <c r="F34" s="7">
        <v>0</v>
      </c>
      <c r="G34" s="11" t="s">
        <v>28</v>
      </c>
    </row>
    <row r="35" spans="1:7" s="20" customFormat="1" ht="14.25" thickBot="1">
      <c r="A35" s="57"/>
      <c r="B35" s="53"/>
      <c r="C35" s="12" t="str">
        <f>C30</f>
        <v>Средства бюджета Борского сельского поселения</v>
      </c>
      <c r="D35" s="9">
        <v>98.1</v>
      </c>
      <c r="E35" s="10">
        <f>D35</f>
        <v>98.1</v>
      </c>
      <c r="F35" s="10">
        <f>E35</f>
        <v>98.1</v>
      </c>
      <c r="G35" s="8">
        <f>F35/D35*100</f>
        <v>100</v>
      </c>
    </row>
    <row r="36" spans="1:7" s="20" customFormat="1" ht="13.5">
      <c r="A36" s="55">
        <v>4</v>
      </c>
      <c r="B36" s="48" t="s">
        <v>19</v>
      </c>
      <c r="C36" s="16" t="s">
        <v>2</v>
      </c>
      <c r="D36" s="17">
        <f>D41+D46</f>
        <v>152.2</v>
      </c>
      <c r="E36" s="17">
        <f>E41+E46</f>
        <v>152.2</v>
      </c>
      <c r="F36" s="17">
        <f>F41+F46</f>
        <v>152.2</v>
      </c>
      <c r="G36" s="19">
        <f>F36/D36*100</f>
        <v>100</v>
      </c>
    </row>
    <row r="37" spans="1:7" s="20" customFormat="1" ht="13.5">
      <c r="A37" s="56"/>
      <c r="B37" s="49"/>
      <c r="C37" s="21" t="s">
        <v>3</v>
      </c>
      <c r="D37" s="22">
        <v>0</v>
      </c>
      <c r="E37" s="23">
        <v>0</v>
      </c>
      <c r="F37" s="23">
        <v>0</v>
      </c>
      <c r="G37" s="24" t="s">
        <v>28</v>
      </c>
    </row>
    <row r="38" spans="1:7" s="20" customFormat="1" ht="13.5">
      <c r="A38" s="56"/>
      <c r="B38" s="49"/>
      <c r="C38" s="21" t="s">
        <v>4</v>
      </c>
      <c r="D38" s="25">
        <v>0</v>
      </c>
      <c r="E38" s="26">
        <f>D38</f>
        <v>0</v>
      </c>
      <c r="F38" s="26">
        <f>E38</f>
        <v>0</v>
      </c>
      <c r="G38" s="24" t="s">
        <v>28</v>
      </c>
    </row>
    <row r="39" spans="1:7" s="20" customFormat="1" ht="13.5">
      <c r="A39" s="56"/>
      <c r="B39" s="49"/>
      <c r="C39" s="21" t="s">
        <v>30</v>
      </c>
      <c r="D39" s="22">
        <v>0</v>
      </c>
      <c r="E39" s="23">
        <v>0</v>
      </c>
      <c r="F39" s="23">
        <v>0</v>
      </c>
      <c r="G39" s="27" t="s">
        <v>28</v>
      </c>
    </row>
    <row r="40" spans="1:7" s="20" customFormat="1" ht="14.25" thickBot="1">
      <c r="A40" s="56"/>
      <c r="B40" s="50"/>
      <c r="C40" s="28" t="str">
        <f>C35</f>
        <v>Средства бюджета Борского сельского поселения</v>
      </c>
      <c r="D40" s="25">
        <f>D45+D50</f>
        <v>152.2</v>
      </c>
      <c r="E40" s="30">
        <f>E45+E50</f>
        <v>152.2</v>
      </c>
      <c r="F40" s="30">
        <f>F45+F50</f>
        <v>152.2</v>
      </c>
      <c r="G40" s="31">
        <f>F40/D40*100</f>
        <v>100</v>
      </c>
    </row>
    <row r="41" spans="1:7" s="20" customFormat="1" ht="13.5">
      <c r="A41" s="56"/>
      <c r="B41" s="52" t="s">
        <v>38</v>
      </c>
      <c r="C41" s="1" t="s">
        <v>2</v>
      </c>
      <c r="D41" s="2">
        <f>D42+D43+D44+D45</f>
        <v>32.2</v>
      </c>
      <c r="E41" s="2">
        <f>E42+E43+E44+E45</f>
        <v>32.2</v>
      </c>
      <c r="F41" s="2">
        <f>F45</f>
        <v>32.2</v>
      </c>
      <c r="G41" s="3">
        <f>F41/D41*100</f>
        <v>100</v>
      </c>
    </row>
    <row r="42" spans="1:7" s="20" customFormat="1" ht="13.5">
      <c r="A42" s="56"/>
      <c r="B42" s="52"/>
      <c r="C42" s="5" t="s">
        <v>3</v>
      </c>
      <c r="D42" s="6">
        <v>0</v>
      </c>
      <c r="E42" s="7">
        <v>0</v>
      </c>
      <c r="F42" s="7">
        <v>0</v>
      </c>
      <c r="G42" s="8" t="s">
        <v>28</v>
      </c>
    </row>
    <row r="43" spans="1:7" s="20" customFormat="1" ht="13.5">
      <c r="A43" s="56"/>
      <c r="B43" s="52"/>
      <c r="C43" s="5" t="s">
        <v>4</v>
      </c>
      <c r="D43" s="9">
        <v>0</v>
      </c>
      <c r="E43" s="10">
        <f>D43</f>
        <v>0</v>
      </c>
      <c r="F43" s="10">
        <f>E43</f>
        <v>0</v>
      </c>
      <c r="G43" s="8" t="s">
        <v>28</v>
      </c>
    </row>
    <row r="44" spans="1:7" s="20" customFormat="1" ht="13.5">
      <c r="A44" s="56"/>
      <c r="B44" s="52"/>
      <c r="C44" s="5" t="s">
        <v>30</v>
      </c>
      <c r="D44" s="6">
        <v>0</v>
      </c>
      <c r="E44" s="7">
        <v>0</v>
      </c>
      <c r="F44" s="7">
        <v>0</v>
      </c>
      <c r="G44" s="11" t="s">
        <v>28</v>
      </c>
    </row>
    <row r="45" spans="1:7" s="20" customFormat="1" ht="14.25" thickBot="1">
      <c r="A45" s="56"/>
      <c r="B45" s="53"/>
      <c r="C45" s="12" t="str">
        <f>C40</f>
        <v>Средства бюджета Борского сельского поселения</v>
      </c>
      <c r="D45" s="9">
        <v>32.2</v>
      </c>
      <c r="E45" s="32">
        <f>D45</f>
        <v>32.2</v>
      </c>
      <c r="F45" s="32">
        <v>32.2</v>
      </c>
      <c r="G45" s="37">
        <f>F45/D45*100</f>
        <v>100</v>
      </c>
    </row>
    <row r="46" spans="1:7" s="20" customFormat="1" ht="13.5">
      <c r="A46" s="56"/>
      <c r="B46" s="52" t="s">
        <v>39</v>
      </c>
      <c r="C46" s="1" t="s">
        <v>2</v>
      </c>
      <c r="D46" s="2">
        <f>D47+D48+D49+D50</f>
        <v>120</v>
      </c>
      <c r="E46" s="2">
        <f>E47+E48+E49+E50</f>
        <v>120</v>
      </c>
      <c r="F46" s="2">
        <f>E46</f>
        <v>120</v>
      </c>
      <c r="G46" s="3">
        <f>F46/D46*100</f>
        <v>100</v>
      </c>
    </row>
    <row r="47" spans="1:7" s="20" customFormat="1" ht="13.5">
      <c r="A47" s="56"/>
      <c r="B47" s="52"/>
      <c r="C47" s="5" t="s">
        <v>3</v>
      </c>
      <c r="D47" s="6">
        <v>0</v>
      </c>
      <c r="E47" s="7">
        <v>0</v>
      </c>
      <c r="F47" s="7">
        <v>0</v>
      </c>
      <c r="G47" s="8" t="s">
        <v>28</v>
      </c>
    </row>
    <row r="48" spans="1:7" s="20" customFormat="1" ht="13.5">
      <c r="A48" s="56"/>
      <c r="B48" s="52"/>
      <c r="C48" s="5" t="s">
        <v>4</v>
      </c>
      <c r="D48" s="9">
        <v>0</v>
      </c>
      <c r="E48" s="10">
        <f>D48</f>
        <v>0</v>
      </c>
      <c r="F48" s="10">
        <f>E48</f>
        <v>0</v>
      </c>
      <c r="G48" s="8" t="s">
        <v>28</v>
      </c>
    </row>
    <row r="49" spans="1:7" s="20" customFormat="1" ht="13.5">
      <c r="A49" s="56"/>
      <c r="B49" s="52"/>
      <c r="C49" s="5" t="s">
        <v>30</v>
      </c>
      <c r="D49" s="6">
        <v>0</v>
      </c>
      <c r="E49" s="7">
        <v>0</v>
      </c>
      <c r="F49" s="7">
        <v>0</v>
      </c>
      <c r="G49" s="11" t="s">
        <v>28</v>
      </c>
    </row>
    <row r="50" spans="1:7" s="20" customFormat="1" ht="14.25" thickBot="1">
      <c r="A50" s="57"/>
      <c r="B50" s="53"/>
      <c r="C50" s="12" t="str">
        <f>C45</f>
        <v>Средства бюджета Борского сельского поселения</v>
      </c>
      <c r="D50" s="9">
        <v>120</v>
      </c>
      <c r="E50" s="32">
        <f>D50</f>
        <v>120</v>
      </c>
      <c r="F50" s="32">
        <f>E50</f>
        <v>120</v>
      </c>
      <c r="G50" s="37">
        <f>F50/D50*100</f>
        <v>100</v>
      </c>
    </row>
    <row r="51" spans="1:7" s="20" customFormat="1" ht="13.5">
      <c r="A51" s="55">
        <v>5</v>
      </c>
      <c r="B51" s="48" t="s">
        <v>20</v>
      </c>
      <c r="C51" s="33" t="s">
        <v>2</v>
      </c>
      <c r="D51" s="17">
        <f aca="true" t="shared" si="0" ref="D51:F55">D56</f>
        <v>1135.1</v>
      </c>
      <c r="E51" s="17">
        <f t="shared" si="0"/>
        <v>1091</v>
      </c>
      <c r="F51" s="17">
        <f t="shared" si="0"/>
        <v>953.4</v>
      </c>
      <c r="G51" s="27">
        <f>F51/D51*100</f>
        <v>83.9925997709453</v>
      </c>
    </row>
    <row r="52" spans="1:7" s="20" customFormat="1" ht="13.5">
      <c r="A52" s="56"/>
      <c r="B52" s="49"/>
      <c r="C52" s="21" t="s">
        <v>3</v>
      </c>
      <c r="D52" s="22">
        <f t="shared" si="0"/>
        <v>0</v>
      </c>
      <c r="E52" s="23">
        <f t="shared" si="0"/>
        <v>0</v>
      </c>
      <c r="F52" s="23">
        <f t="shared" si="0"/>
        <v>0</v>
      </c>
      <c r="G52" s="24" t="s">
        <v>28</v>
      </c>
    </row>
    <row r="53" spans="1:7" s="20" customFormat="1" ht="13.5">
      <c r="A53" s="56"/>
      <c r="B53" s="49"/>
      <c r="C53" s="21" t="s">
        <v>4</v>
      </c>
      <c r="D53" s="25">
        <f t="shared" si="0"/>
        <v>0</v>
      </c>
      <c r="E53" s="26">
        <f t="shared" si="0"/>
        <v>0</v>
      </c>
      <c r="F53" s="26">
        <f t="shared" si="0"/>
        <v>0</v>
      </c>
      <c r="G53" s="24" t="s">
        <v>28</v>
      </c>
    </row>
    <row r="54" spans="1:7" s="20" customFormat="1" ht="13.5">
      <c r="A54" s="56"/>
      <c r="B54" s="49"/>
      <c r="C54" s="21" t="s">
        <v>30</v>
      </c>
      <c r="D54" s="22">
        <f t="shared" si="0"/>
        <v>344.1</v>
      </c>
      <c r="E54" s="23">
        <f t="shared" si="0"/>
        <v>300</v>
      </c>
      <c r="F54" s="23">
        <f t="shared" si="0"/>
        <v>300</v>
      </c>
      <c r="G54" s="27">
        <f>F54/D54*100</f>
        <v>87.18395815170008</v>
      </c>
    </row>
    <row r="55" spans="1:7" s="20" customFormat="1" ht="14.25" thickBot="1">
      <c r="A55" s="56"/>
      <c r="B55" s="50"/>
      <c r="C55" s="34" t="str">
        <f>C45</f>
        <v>Средства бюджета Борского сельского поселения</v>
      </c>
      <c r="D55" s="25">
        <f t="shared" si="0"/>
        <v>791</v>
      </c>
      <c r="E55" s="30">
        <f t="shared" si="0"/>
        <v>791</v>
      </c>
      <c r="F55" s="30">
        <f t="shared" si="0"/>
        <v>653.4</v>
      </c>
      <c r="G55" s="31">
        <f>F55/D55*100</f>
        <v>82.60429835651074</v>
      </c>
    </row>
    <row r="56" spans="1:7" s="20" customFormat="1" ht="13.5">
      <c r="A56" s="56"/>
      <c r="B56" s="51" t="s">
        <v>20</v>
      </c>
      <c r="C56" s="1" t="s">
        <v>2</v>
      </c>
      <c r="D56" s="2">
        <f>D57+D58+D59+D60</f>
        <v>1135.1</v>
      </c>
      <c r="E56" s="2">
        <f>E57+E58+E59+E60</f>
        <v>1091</v>
      </c>
      <c r="F56" s="2">
        <f>F60+F59+F58+F57</f>
        <v>953.4</v>
      </c>
      <c r="G56" s="3">
        <f>F56/D56*100</f>
        <v>83.9925997709453</v>
      </c>
    </row>
    <row r="57" spans="1:7" s="20" customFormat="1" ht="13.5">
      <c r="A57" s="56"/>
      <c r="B57" s="52"/>
      <c r="C57" s="5" t="s">
        <v>3</v>
      </c>
      <c r="D57" s="6">
        <v>0</v>
      </c>
      <c r="E57" s="7">
        <v>0</v>
      </c>
      <c r="F57" s="7">
        <v>0</v>
      </c>
      <c r="G57" s="8" t="s">
        <v>28</v>
      </c>
    </row>
    <row r="58" spans="1:7" s="20" customFormat="1" ht="13.5">
      <c r="A58" s="56"/>
      <c r="B58" s="52"/>
      <c r="C58" s="5" t="s">
        <v>4</v>
      </c>
      <c r="D58" s="9">
        <v>0</v>
      </c>
      <c r="E58" s="10">
        <f>D58</f>
        <v>0</v>
      </c>
      <c r="F58" s="10">
        <f>E58</f>
        <v>0</v>
      </c>
      <c r="G58" s="8" t="s">
        <v>28</v>
      </c>
    </row>
    <row r="59" spans="1:7" s="20" customFormat="1" ht="13.5">
      <c r="A59" s="56"/>
      <c r="B59" s="52"/>
      <c r="C59" s="5" t="s">
        <v>30</v>
      </c>
      <c r="D59" s="6">
        <v>344.1</v>
      </c>
      <c r="E59" s="7">
        <v>300</v>
      </c>
      <c r="F59" s="7">
        <f>E59</f>
        <v>300</v>
      </c>
      <c r="G59" s="11">
        <f>F59/D59*100</f>
        <v>87.18395815170008</v>
      </c>
    </row>
    <row r="60" spans="1:7" s="20" customFormat="1" ht="14.25" thickBot="1">
      <c r="A60" s="57"/>
      <c r="B60" s="53"/>
      <c r="C60" s="12" t="str">
        <f>C55</f>
        <v>Средства бюджета Борского сельского поселения</v>
      </c>
      <c r="D60" s="9">
        <v>791</v>
      </c>
      <c r="E60" s="10">
        <f>D60</f>
        <v>791</v>
      </c>
      <c r="F60" s="10">
        <v>653.4</v>
      </c>
      <c r="G60" s="8">
        <f>F60/D60*100</f>
        <v>82.60429835651074</v>
      </c>
    </row>
    <row r="61" spans="1:7" s="20" customFormat="1" ht="13.5">
      <c r="A61" s="55">
        <v>6</v>
      </c>
      <c r="B61" s="48" t="s">
        <v>21</v>
      </c>
      <c r="C61" s="33" t="s">
        <v>2</v>
      </c>
      <c r="D61" s="17">
        <f aca="true" t="shared" si="1" ref="D61:E65">D66</f>
        <v>1732.3</v>
      </c>
      <c r="E61" s="17">
        <f t="shared" si="1"/>
        <v>1732.3</v>
      </c>
      <c r="F61" s="17">
        <f>E61</f>
        <v>1732.3</v>
      </c>
      <c r="G61" s="19">
        <f>F61/D61*100</f>
        <v>100</v>
      </c>
    </row>
    <row r="62" spans="1:7" s="20" customFormat="1" ht="13.5">
      <c r="A62" s="56"/>
      <c r="B62" s="49"/>
      <c r="C62" s="21" t="s">
        <v>3</v>
      </c>
      <c r="D62" s="22">
        <f t="shared" si="1"/>
        <v>0</v>
      </c>
      <c r="E62" s="23">
        <f t="shared" si="1"/>
        <v>0</v>
      </c>
      <c r="F62" s="23">
        <v>0</v>
      </c>
      <c r="G62" s="24" t="s">
        <v>28</v>
      </c>
    </row>
    <row r="63" spans="1:7" s="20" customFormat="1" ht="13.5">
      <c r="A63" s="56"/>
      <c r="B63" s="49"/>
      <c r="C63" s="21" t="s">
        <v>4</v>
      </c>
      <c r="D63" s="25">
        <f t="shared" si="1"/>
        <v>0</v>
      </c>
      <c r="E63" s="26">
        <f t="shared" si="1"/>
        <v>0</v>
      </c>
      <c r="F63" s="26">
        <f>E63</f>
        <v>0</v>
      </c>
      <c r="G63" s="24" t="s">
        <v>28</v>
      </c>
    </row>
    <row r="64" spans="1:7" s="20" customFormat="1" ht="13.5">
      <c r="A64" s="56"/>
      <c r="B64" s="49"/>
      <c r="C64" s="21" t="s">
        <v>30</v>
      </c>
      <c r="D64" s="22">
        <f t="shared" si="1"/>
        <v>0</v>
      </c>
      <c r="E64" s="23">
        <f t="shared" si="1"/>
        <v>0</v>
      </c>
      <c r="F64" s="23">
        <v>0</v>
      </c>
      <c r="G64" s="27" t="s">
        <v>28</v>
      </c>
    </row>
    <row r="65" spans="1:7" s="20" customFormat="1" ht="14.25" thickBot="1">
      <c r="A65" s="56"/>
      <c r="B65" s="50"/>
      <c r="C65" s="34" t="str">
        <f>C60</f>
        <v>Средства бюджета Борского сельского поселения</v>
      </c>
      <c r="D65" s="25">
        <f t="shared" si="1"/>
        <v>1732.3</v>
      </c>
      <c r="E65" s="35">
        <f t="shared" si="1"/>
        <v>1732.3</v>
      </c>
      <c r="F65" s="35">
        <f>E65</f>
        <v>1732.3</v>
      </c>
      <c r="G65" s="36">
        <f>F65/D65*100</f>
        <v>100</v>
      </c>
    </row>
    <row r="66" spans="1:7" s="20" customFormat="1" ht="13.5">
      <c r="A66" s="56"/>
      <c r="B66" s="51" t="s">
        <v>37</v>
      </c>
      <c r="C66" s="1" t="s">
        <v>2</v>
      </c>
      <c r="D66" s="2">
        <f>D67+D68+D69+D70</f>
        <v>1732.3</v>
      </c>
      <c r="E66" s="2">
        <f>E67+E68+E69+E70</f>
        <v>1732.3</v>
      </c>
      <c r="F66" s="2">
        <f>E66</f>
        <v>1732.3</v>
      </c>
      <c r="G66" s="3">
        <f>F66/D66*100</f>
        <v>100</v>
      </c>
    </row>
    <row r="67" spans="1:7" s="20" customFormat="1" ht="13.5">
      <c r="A67" s="56"/>
      <c r="B67" s="52"/>
      <c r="C67" s="5" t="s">
        <v>3</v>
      </c>
      <c r="D67" s="6">
        <v>0</v>
      </c>
      <c r="E67" s="7">
        <v>0</v>
      </c>
      <c r="F67" s="7">
        <v>0</v>
      </c>
      <c r="G67" s="8" t="s">
        <v>28</v>
      </c>
    </row>
    <row r="68" spans="1:7" s="20" customFormat="1" ht="13.5">
      <c r="A68" s="56"/>
      <c r="B68" s="52"/>
      <c r="C68" s="5" t="s">
        <v>4</v>
      </c>
      <c r="D68" s="9">
        <v>0</v>
      </c>
      <c r="E68" s="10">
        <f>D68</f>
        <v>0</v>
      </c>
      <c r="F68" s="10">
        <f>E68</f>
        <v>0</v>
      </c>
      <c r="G68" s="8" t="s">
        <v>28</v>
      </c>
    </row>
    <row r="69" spans="1:7" s="20" customFormat="1" ht="13.5">
      <c r="A69" s="56"/>
      <c r="B69" s="52"/>
      <c r="C69" s="5" t="s">
        <v>30</v>
      </c>
      <c r="D69" s="6">
        <v>0</v>
      </c>
      <c r="E69" s="7">
        <v>0</v>
      </c>
      <c r="F69" s="7">
        <v>0</v>
      </c>
      <c r="G69" s="11" t="s">
        <v>28</v>
      </c>
    </row>
    <row r="70" spans="1:7" s="20" customFormat="1" ht="14.25" thickBot="1">
      <c r="A70" s="57"/>
      <c r="B70" s="53"/>
      <c r="C70" s="12" t="str">
        <f>C65</f>
        <v>Средства бюджета Борского сельского поселения</v>
      </c>
      <c r="D70" s="9">
        <v>1732.3</v>
      </c>
      <c r="E70" s="32">
        <f>D70</f>
        <v>1732.3</v>
      </c>
      <c r="F70" s="13">
        <f>E70</f>
        <v>1732.3</v>
      </c>
      <c r="G70" s="37">
        <f>F70/D70*100</f>
        <v>100</v>
      </c>
    </row>
    <row r="71" spans="1:7" s="20" customFormat="1" ht="13.5">
      <c r="A71" s="55">
        <v>7</v>
      </c>
      <c r="B71" s="48" t="s">
        <v>22</v>
      </c>
      <c r="C71" s="33" t="s">
        <v>2</v>
      </c>
      <c r="D71" s="17">
        <f aca="true" t="shared" si="2" ref="D71:F75">D76</f>
        <v>8644.6</v>
      </c>
      <c r="E71" s="17">
        <f t="shared" si="2"/>
        <v>8644.6</v>
      </c>
      <c r="F71" s="17">
        <f t="shared" si="2"/>
        <v>8408.2</v>
      </c>
      <c r="G71" s="27">
        <f>F71/D71*100</f>
        <v>97.26534483955302</v>
      </c>
    </row>
    <row r="72" spans="1:7" s="20" customFormat="1" ht="13.5">
      <c r="A72" s="56"/>
      <c r="B72" s="49"/>
      <c r="C72" s="21" t="s">
        <v>3</v>
      </c>
      <c r="D72" s="22">
        <f t="shared" si="2"/>
        <v>0</v>
      </c>
      <c r="E72" s="23">
        <f t="shared" si="2"/>
        <v>0</v>
      </c>
      <c r="F72" s="23">
        <f t="shared" si="2"/>
        <v>0</v>
      </c>
      <c r="G72" s="24" t="s">
        <v>28</v>
      </c>
    </row>
    <row r="73" spans="1:7" s="20" customFormat="1" ht="13.5">
      <c r="A73" s="56"/>
      <c r="B73" s="49"/>
      <c r="C73" s="21" t="s">
        <v>4</v>
      </c>
      <c r="D73" s="25">
        <f t="shared" si="2"/>
        <v>1585.8</v>
      </c>
      <c r="E73" s="26">
        <f t="shared" si="2"/>
        <v>1585.8</v>
      </c>
      <c r="F73" s="26">
        <f t="shared" si="2"/>
        <v>1542.2</v>
      </c>
      <c r="G73" s="24">
        <f>G78</f>
        <v>97.25059906671713</v>
      </c>
    </row>
    <row r="74" spans="1:7" s="20" customFormat="1" ht="13.5">
      <c r="A74" s="56"/>
      <c r="B74" s="49"/>
      <c r="C74" s="21" t="s">
        <v>30</v>
      </c>
      <c r="D74" s="22">
        <f t="shared" si="2"/>
        <v>0</v>
      </c>
      <c r="E74" s="23">
        <f t="shared" si="2"/>
        <v>0</v>
      </c>
      <c r="F74" s="23">
        <f t="shared" si="2"/>
        <v>0</v>
      </c>
      <c r="G74" s="27" t="s">
        <v>28</v>
      </c>
    </row>
    <row r="75" spans="1:7" s="20" customFormat="1" ht="14.25" thickBot="1">
      <c r="A75" s="56"/>
      <c r="B75" s="50"/>
      <c r="C75" s="28" t="str">
        <f>C70</f>
        <v>Средства бюджета Борского сельского поселения</v>
      </c>
      <c r="D75" s="25">
        <f t="shared" si="2"/>
        <v>7058.8</v>
      </c>
      <c r="E75" s="30">
        <f t="shared" si="2"/>
        <v>7058.8</v>
      </c>
      <c r="F75" s="35">
        <f t="shared" si="2"/>
        <v>6866</v>
      </c>
      <c r="G75" s="31">
        <f>F75/D75*100</f>
        <v>97.26865756219188</v>
      </c>
    </row>
    <row r="76" spans="1:7" s="20" customFormat="1" ht="13.5">
      <c r="A76" s="56"/>
      <c r="B76" s="51" t="s">
        <v>36</v>
      </c>
      <c r="C76" s="1" t="s">
        <v>2</v>
      </c>
      <c r="D76" s="2">
        <f>D77+D78+D79+D80</f>
        <v>8644.6</v>
      </c>
      <c r="E76" s="2">
        <f>E77+E78+E79+E80</f>
        <v>8644.6</v>
      </c>
      <c r="F76" s="2">
        <f>F77+F78+F79+F80</f>
        <v>8408.2</v>
      </c>
      <c r="G76" s="3">
        <f>F76/D76*100</f>
        <v>97.26534483955302</v>
      </c>
    </row>
    <row r="77" spans="1:7" s="20" customFormat="1" ht="13.5">
      <c r="A77" s="56"/>
      <c r="B77" s="52"/>
      <c r="C77" s="5" t="s">
        <v>3</v>
      </c>
      <c r="D77" s="6">
        <v>0</v>
      </c>
      <c r="E77" s="7">
        <v>0</v>
      </c>
      <c r="F77" s="7">
        <v>0</v>
      </c>
      <c r="G77" s="8" t="s">
        <v>28</v>
      </c>
    </row>
    <row r="78" spans="1:7" s="20" customFormat="1" ht="13.5">
      <c r="A78" s="56"/>
      <c r="B78" s="52"/>
      <c r="C78" s="5" t="s">
        <v>4</v>
      </c>
      <c r="D78" s="9">
        <v>1585.8</v>
      </c>
      <c r="E78" s="10">
        <f>D78</f>
        <v>1585.8</v>
      </c>
      <c r="F78" s="10">
        <v>1542.2</v>
      </c>
      <c r="G78" s="8">
        <f>F78/E78*100</f>
        <v>97.25059906671713</v>
      </c>
    </row>
    <row r="79" spans="1:7" s="20" customFormat="1" ht="13.5">
      <c r="A79" s="56"/>
      <c r="B79" s="52"/>
      <c r="C79" s="5" t="s">
        <v>30</v>
      </c>
      <c r="D79" s="6">
        <v>0</v>
      </c>
      <c r="E79" s="7">
        <v>0</v>
      </c>
      <c r="F79" s="7">
        <v>0</v>
      </c>
      <c r="G79" s="11" t="s">
        <v>28</v>
      </c>
    </row>
    <row r="80" spans="1:7" s="20" customFormat="1" ht="14.25" thickBot="1">
      <c r="A80" s="57"/>
      <c r="B80" s="53"/>
      <c r="C80" s="12" t="str">
        <f>C75</f>
        <v>Средства бюджета Борского сельского поселения</v>
      </c>
      <c r="D80" s="9">
        <v>7058.8</v>
      </c>
      <c r="E80" s="10">
        <f>D80</f>
        <v>7058.8</v>
      </c>
      <c r="F80" s="13">
        <v>6866</v>
      </c>
      <c r="G80" s="8">
        <f>F80/D80*100</f>
        <v>97.26865756219188</v>
      </c>
    </row>
    <row r="81" spans="1:7" s="20" customFormat="1" ht="13.5">
      <c r="A81" s="55">
        <v>8</v>
      </c>
      <c r="B81" s="48" t="s">
        <v>23</v>
      </c>
      <c r="C81" s="16" t="s">
        <v>2</v>
      </c>
      <c r="D81" s="17">
        <f>D86+D91</f>
        <v>2387.8</v>
      </c>
      <c r="E81" s="17">
        <f>E86+E91</f>
        <v>2387.8</v>
      </c>
      <c r="F81" s="17">
        <f>F86+F91</f>
        <v>2311.3</v>
      </c>
      <c r="G81" s="19">
        <f>F81/D81*100</f>
        <v>96.7962140882821</v>
      </c>
    </row>
    <row r="82" spans="1:7" s="20" customFormat="1" ht="13.5">
      <c r="A82" s="56"/>
      <c r="B82" s="49"/>
      <c r="C82" s="21" t="s">
        <v>3</v>
      </c>
      <c r="D82" s="22">
        <f>D87+D92</f>
        <v>0</v>
      </c>
      <c r="E82" s="23">
        <v>0</v>
      </c>
      <c r="F82" s="23">
        <v>0</v>
      </c>
      <c r="G82" s="24" t="s">
        <v>28</v>
      </c>
    </row>
    <row r="83" spans="1:7" s="20" customFormat="1" ht="13.5">
      <c r="A83" s="56"/>
      <c r="B83" s="49"/>
      <c r="C83" s="21" t="s">
        <v>4</v>
      </c>
      <c r="D83" s="25">
        <f>D88+D93</f>
        <v>0</v>
      </c>
      <c r="E83" s="26">
        <f>D83</f>
        <v>0</v>
      </c>
      <c r="F83" s="26">
        <f>E83</f>
        <v>0</v>
      </c>
      <c r="G83" s="24" t="s">
        <v>28</v>
      </c>
    </row>
    <row r="84" spans="1:7" s="20" customFormat="1" ht="13.5">
      <c r="A84" s="56"/>
      <c r="B84" s="49"/>
      <c r="C84" s="21" t="s">
        <v>30</v>
      </c>
      <c r="D84" s="22">
        <f>D89+D94</f>
        <v>0</v>
      </c>
      <c r="E84" s="23">
        <v>0</v>
      </c>
      <c r="F84" s="23">
        <v>0</v>
      </c>
      <c r="G84" s="27" t="s">
        <v>28</v>
      </c>
    </row>
    <row r="85" spans="1:7" s="20" customFormat="1" ht="14.25" thickBot="1">
      <c r="A85" s="56"/>
      <c r="B85" s="50"/>
      <c r="C85" s="28" t="str">
        <f>C80</f>
        <v>Средства бюджета Борского сельского поселения</v>
      </c>
      <c r="D85" s="25">
        <f>D90+D95</f>
        <v>2387.8</v>
      </c>
      <c r="E85" s="30">
        <f>E90+E95</f>
        <v>2387.8</v>
      </c>
      <c r="F85" s="35">
        <f>F90+F95</f>
        <v>2311.3</v>
      </c>
      <c r="G85" s="31">
        <f>F85/D85*100</f>
        <v>96.7962140882821</v>
      </c>
    </row>
    <row r="86" spans="1:7" s="4" customFormat="1" ht="13.5">
      <c r="A86" s="56"/>
      <c r="B86" s="51" t="s">
        <v>34</v>
      </c>
      <c r="C86" s="1" t="s">
        <v>2</v>
      </c>
      <c r="D86" s="2">
        <f>D87+D88+D89+D90</f>
        <v>1265</v>
      </c>
      <c r="E86" s="2">
        <f>E87+E88+E89+E90</f>
        <v>1265</v>
      </c>
      <c r="F86" s="2">
        <f>F87+F88+F89+F90</f>
        <v>1211.1</v>
      </c>
      <c r="G86" s="3">
        <f>F86/D86*100</f>
        <v>95.73913043478261</v>
      </c>
    </row>
    <row r="87" spans="1:7" s="4" customFormat="1" ht="13.5">
      <c r="A87" s="56"/>
      <c r="B87" s="52"/>
      <c r="C87" s="5" t="s">
        <v>3</v>
      </c>
      <c r="D87" s="6">
        <v>0</v>
      </c>
      <c r="E87" s="7">
        <v>0</v>
      </c>
      <c r="F87" s="7">
        <v>0</v>
      </c>
      <c r="G87" s="8" t="s">
        <v>28</v>
      </c>
    </row>
    <row r="88" spans="1:7" s="4" customFormat="1" ht="13.5">
      <c r="A88" s="56"/>
      <c r="B88" s="52"/>
      <c r="C88" s="5" t="s">
        <v>4</v>
      </c>
      <c r="D88" s="9">
        <v>0</v>
      </c>
      <c r="E88" s="10">
        <f>D88</f>
        <v>0</v>
      </c>
      <c r="F88" s="10">
        <f>E88</f>
        <v>0</v>
      </c>
      <c r="G88" s="8" t="s">
        <v>28</v>
      </c>
    </row>
    <row r="89" spans="1:7" s="4" customFormat="1" ht="13.5">
      <c r="A89" s="56"/>
      <c r="B89" s="52"/>
      <c r="C89" s="5" t="s">
        <v>30</v>
      </c>
      <c r="D89" s="6">
        <v>0</v>
      </c>
      <c r="E89" s="7">
        <v>0</v>
      </c>
      <c r="F89" s="7">
        <v>0</v>
      </c>
      <c r="G89" s="11" t="s">
        <v>28</v>
      </c>
    </row>
    <row r="90" spans="1:7" s="4" customFormat="1" ht="14.25" thickBot="1">
      <c r="A90" s="56"/>
      <c r="B90" s="53"/>
      <c r="C90" s="12" t="str">
        <f>C85</f>
        <v>Средства бюджета Борского сельского поселения</v>
      </c>
      <c r="D90" s="9">
        <v>1265</v>
      </c>
      <c r="E90" s="10">
        <f>D90</f>
        <v>1265</v>
      </c>
      <c r="F90" s="13">
        <v>1211.1</v>
      </c>
      <c r="G90" s="8">
        <f>F90/D90*100</f>
        <v>95.73913043478261</v>
      </c>
    </row>
    <row r="91" spans="1:7" s="4" customFormat="1" ht="13.5">
      <c r="A91" s="56"/>
      <c r="B91" s="51" t="s">
        <v>35</v>
      </c>
      <c r="C91" s="1" t="s">
        <v>2</v>
      </c>
      <c r="D91" s="2">
        <f>D92+D93+D94+D95</f>
        <v>1122.8</v>
      </c>
      <c r="E91" s="2">
        <f>E92+E93+E94+E95</f>
        <v>1122.8</v>
      </c>
      <c r="F91" s="2">
        <f>F92+F93+F94+F95</f>
        <v>1100.2</v>
      </c>
      <c r="G91" s="3">
        <f>F91/D91*100</f>
        <v>97.98717491984326</v>
      </c>
    </row>
    <row r="92" spans="1:7" s="4" customFormat="1" ht="13.5">
      <c r="A92" s="56"/>
      <c r="B92" s="52"/>
      <c r="C92" s="5" t="s">
        <v>3</v>
      </c>
      <c r="D92" s="6">
        <v>0</v>
      </c>
      <c r="E92" s="7">
        <v>0</v>
      </c>
      <c r="F92" s="7">
        <v>0</v>
      </c>
      <c r="G92" s="8" t="s">
        <v>28</v>
      </c>
    </row>
    <row r="93" spans="1:7" s="4" customFormat="1" ht="13.5">
      <c r="A93" s="56"/>
      <c r="B93" s="52"/>
      <c r="C93" s="5" t="s">
        <v>4</v>
      </c>
      <c r="D93" s="9">
        <v>0</v>
      </c>
      <c r="E93" s="10">
        <f>D93</f>
        <v>0</v>
      </c>
      <c r="F93" s="10">
        <f>E93</f>
        <v>0</v>
      </c>
      <c r="G93" s="8" t="s">
        <v>28</v>
      </c>
    </row>
    <row r="94" spans="1:7" s="4" customFormat="1" ht="13.5">
      <c r="A94" s="56"/>
      <c r="B94" s="52"/>
      <c r="C94" s="5" t="s">
        <v>30</v>
      </c>
      <c r="D94" s="6">
        <v>0</v>
      </c>
      <c r="E94" s="7">
        <v>0</v>
      </c>
      <c r="F94" s="7">
        <v>0</v>
      </c>
      <c r="G94" s="11" t="s">
        <v>28</v>
      </c>
    </row>
    <row r="95" spans="1:7" s="4" customFormat="1" ht="14.25" thickBot="1">
      <c r="A95" s="57"/>
      <c r="B95" s="53"/>
      <c r="C95" s="12" t="str">
        <f>C90</f>
        <v>Средства бюджета Борского сельского поселения</v>
      </c>
      <c r="D95" s="9">
        <v>1122.8</v>
      </c>
      <c r="E95" s="10">
        <f>D95</f>
        <v>1122.8</v>
      </c>
      <c r="F95" s="13">
        <v>1100.2</v>
      </c>
      <c r="G95" s="8">
        <f aca="true" t="shared" si="3" ref="G95:G106">F95/D95*100</f>
        <v>97.98717491984326</v>
      </c>
    </row>
    <row r="96" spans="1:7" s="4" customFormat="1" ht="13.5">
      <c r="A96" s="45">
        <v>9</v>
      </c>
      <c r="B96" s="48" t="s">
        <v>24</v>
      </c>
      <c r="C96" s="16" t="s">
        <v>2</v>
      </c>
      <c r="D96" s="17">
        <f>D97+D98+D99+D100</f>
        <v>11687.199999999999</v>
      </c>
      <c r="E96" s="17">
        <f aca="true" t="shared" si="4" ref="E96:F100">E101+E106+E111</f>
        <v>11328.6</v>
      </c>
      <c r="F96" s="17">
        <f>F101+F106+F111</f>
        <v>10969.899999999998</v>
      </c>
      <c r="G96" s="19">
        <f t="shared" si="3"/>
        <v>93.86251625710177</v>
      </c>
    </row>
    <row r="97" spans="1:7" s="4" customFormat="1" ht="13.5">
      <c r="A97" s="46"/>
      <c r="B97" s="49"/>
      <c r="C97" s="21" t="s">
        <v>3</v>
      </c>
      <c r="D97" s="22">
        <f>D102+D107+D112</f>
        <v>0</v>
      </c>
      <c r="E97" s="23">
        <f t="shared" si="4"/>
        <v>0</v>
      </c>
      <c r="F97" s="23">
        <f t="shared" si="4"/>
        <v>0</v>
      </c>
      <c r="G97" s="24">
        <v>0</v>
      </c>
    </row>
    <row r="98" spans="1:7" s="4" customFormat="1" ht="13.5">
      <c r="A98" s="46"/>
      <c r="B98" s="49"/>
      <c r="C98" s="21" t="s">
        <v>4</v>
      </c>
      <c r="D98" s="25">
        <f>D103+D108+D113</f>
        <v>1518.2</v>
      </c>
      <c r="E98" s="26">
        <f t="shared" si="4"/>
        <v>1518.2</v>
      </c>
      <c r="F98" s="26">
        <f>F103+F108+F113</f>
        <v>1159.6</v>
      </c>
      <c r="G98" s="24">
        <f t="shared" si="3"/>
        <v>76.3799235937294</v>
      </c>
    </row>
    <row r="99" spans="1:7" s="4" customFormat="1" ht="13.5">
      <c r="A99" s="46"/>
      <c r="B99" s="49"/>
      <c r="C99" s="21" t="s">
        <v>30</v>
      </c>
      <c r="D99" s="22">
        <f>D104+D109+D114</f>
        <v>1546.2</v>
      </c>
      <c r="E99" s="23">
        <f t="shared" si="4"/>
        <v>1187.6</v>
      </c>
      <c r="F99" s="23">
        <f>F104+F109+F114</f>
        <v>1187.6</v>
      </c>
      <c r="G99" s="27">
        <f t="shared" si="3"/>
        <v>76.8076574828612</v>
      </c>
    </row>
    <row r="100" spans="1:7" s="4" customFormat="1" ht="14.25" thickBot="1">
      <c r="A100" s="46"/>
      <c r="B100" s="50"/>
      <c r="C100" s="28" t="str">
        <f>C90</f>
        <v>Средства бюджета Борского сельского поселения</v>
      </c>
      <c r="D100" s="25">
        <f>D105+D110+D115</f>
        <v>8622.8</v>
      </c>
      <c r="E100" s="30">
        <f t="shared" si="4"/>
        <v>8622.8</v>
      </c>
      <c r="F100" s="35">
        <f>F105+F110+F115</f>
        <v>8622.699999999999</v>
      </c>
      <c r="G100" s="31">
        <f t="shared" si="3"/>
        <v>99.99884028389849</v>
      </c>
    </row>
    <row r="101" spans="1:7" s="4" customFormat="1" ht="13.5">
      <c r="A101" s="46"/>
      <c r="B101" s="51" t="s">
        <v>24</v>
      </c>
      <c r="C101" s="1" t="s">
        <v>2</v>
      </c>
      <c r="D101" s="2">
        <f>D102+D103+D104+D105</f>
        <v>9307.3</v>
      </c>
      <c r="E101" s="2">
        <f>E102+E103+E104+E105</f>
        <v>8948.7</v>
      </c>
      <c r="F101" s="2">
        <f>F102+F103+F104+F105</f>
        <v>8590.099999999999</v>
      </c>
      <c r="G101" s="3">
        <f t="shared" si="3"/>
        <v>92.29422066549911</v>
      </c>
    </row>
    <row r="102" spans="1:7" s="4" customFormat="1" ht="13.5">
      <c r="A102" s="46"/>
      <c r="B102" s="52"/>
      <c r="C102" s="5" t="s">
        <v>3</v>
      </c>
      <c r="D102" s="6">
        <v>0</v>
      </c>
      <c r="E102" s="7">
        <v>0</v>
      </c>
      <c r="F102" s="7">
        <v>0</v>
      </c>
      <c r="G102" s="8" t="s">
        <v>28</v>
      </c>
    </row>
    <row r="103" spans="1:7" s="4" customFormat="1" ht="13.5">
      <c r="A103" s="46"/>
      <c r="B103" s="52"/>
      <c r="C103" s="5" t="s">
        <v>4</v>
      </c>
      <c r="D103" s="9">
        <v>1518.2</v>
      </c>
      <c r="E103" s="10">
        <f>D103</f>
        <v>1518.2</v>
      </c>
      <c r="F103" s="10">
        <v>1159.6</v>
      </c>
      <c r="G103" s="8">
        <f t="shared" si="3"/>
        <v>76.3799235937294</v>
      </c>
    </row>
    <row r="104" spans="1:7" s="4" customFormat="1" ht="13.5">
      <c r="A104" s="46"/>
      <c r="B104" s="52"/>
      <c r="C104" s="5" t="s">
        <v>30</v>
      </c>
      <c r="D104" s="6">
        <f>1518.2+28</f>
        <v>1546.2</v>
      </c>
      <c r="E104" s="7">
        <f>1159.6+28</f>
        <v>1187.6</v>
      </c>
      <c r="F104" s="7">
        <f>1159.6+28</f>
        <v>1187.6</v>
      </c>
      <c r="G104" s="11">
        <f t="shared" si="3"/>
        <v>76.8076574828612</v>
      </c>
    </row>
    <row r="105" spans="1:7" s="4" customFormat="1" ht="14.25" thickBot="1">
      <c r="A105" s="46"/>
      <c r="B105" s="53"/>
      <c r="C105" s="12" t="str">
        <f>C100</f>
        <v>Средства бюджета Борского сельского поселения</v>
      </c>
      <c r="D105" s="9">
        <f>6242.9</f>
        <v>6242.9</v>
      </c>
      <c r="E105" s="32">
        <f>D105</f>
        <v>6242.9</v>
      </c>
      <c r="F105" s="13">
        <f>E105</f>
        <v>6242.9</v>
      </c>
      <c r="G105" s="37">
        <f t="shared" si="3"/>
        <v>100</v>
      </c>
    </row>
    <row r="106" spans="1:7" s="4" customFormat="1" ht="13.5">
      <c r="A106" s="46"/>
      <c r="B106" s="51" t="s">
        <v>32</v>
      </c>
      <c r="C106" s="1" t="s">
        <v>2</v>
      </c>
      <c r="D106" s="2">
        <f>D107+D108+D109+D110</f>
        <v>119.9</v>
      </c>
      <c r="E106" s="2">
        <f>E107+E108+E109+E110</f>
        <v>119.9</v>
      </c>
      <c r="F106" s="2">
        <f>E106</f>
        <v>119.9</v>
      </c>
      <c r="G106" s="3">
        <f t="shared" si="3"/>
        <v>100</v>
      </c>
    </row>
    <row r="107" spans="1:7" s="4" customFormat="1" ht="13.5">
      <c r="A107" s="46"/>
      <c r="B107" s="52"/>
      <c r="C107" s="5" t="s">
        <v>3</v>
      </c>
      <c r="D107" s="6">
        <v>0</v>
      </c>
      <c r="E107" s="7">
        <v>0</v>
      </c>
      <c r="F107" s="7">
        <v>0</v>
      </c>
      <c r="G107" s="8" t="s">
        <v>28</v>
      </c>
    </row>
    <row r="108" spans="1:7" s="4" customFormat="1" ht="13.5">
      <c r="A108" s="46"/>
      <c r="B108" s="52"/>
      <c r="C108" s="5" t="s">
        <v>4</v>
      </c>
      <c r="D108" s="9">
        <v>0</v>
      </c>
      <c r="E108" s="10">
        <f>D108</f>
        <v>0</v>
      </c>
      <c r="F108" s="10">
        <f>E108</f>
        <v>0</v>
      </c>
      <c r="G108" s="8" t="s">
        <v>28</v>
      </c>
    </row>
    <row r="109" spans="1:7" s="4" customFormat="1" ht="13.5">
      <c r="A109" s="46"/>
      <c r="B109" s="52"/>
      <c r="C109" s="5" t="s">
        <v>30</v>
      </c>
      <c r="D109" s="6">
        <v>0</v>
      </c>
      <c r="E109" s="7">
        <v>0</v>
      </c>
      <c r="F109" s="7">
        <v>0</v>
      </c>
      <c r="G109" s="11" t="s">
        <v>28</v>
      </c>
    </row>
    <row r="110" spans="1:7" s="4" customFormat="1" ht="14.25" thickBot="1">
      <c r="A110" s="46"/>
      <c r="B110" s="53"/>
      <c r="C110" s="12" t="str">
        <f>C105</f>
        <v>Средства бюджета Борского сельского поселения</v>
      </c>
      <c r="D110" s="9">
        <v>119.9</v>
      </c>
      <c r="E110" s="32">
        <f>D110</f>
        <v>119.9</v>
      </c>
      <c r="F110" s="13">
        <f>E110</f>
        <v>119.9</v>
      </c>
      <c r="G110" s="37">
        <f>F110/D110*100</f>
        <v>100</v>
      </c>
    </row>
    <row r="111" spans="1:7" s="4" customFormat="1" ht="13.5">
      <c r="A111" s="46"/>
      <c r="B111" s="51" t="s">
        <v>33</v>
      </c>
      <c r="C111" s="1" t="s">
        <v>2</v>
      </c>
      <c r="D111" s="2">
        <f>D112+D113+D114+D115</f>
        <v>2260</v>
      </c>
      <c r="E111" s="2">
        <f>E112+E113+E114+E115</f>
        <v>2260</v>
      </c>
      <c r="F111" s="2">
        <f>F115</f>
        <v>2259.9</v>
      </c>
      <c r="G111" s="3">
        <f>F111/D111*100</f>
        <v>99.99557522123894</v>
      </c>
    </row>
    <row r="112" spans="1:7" s="4" customFormat="1" ht="13.5">
      <c r="A112" s="46"/>
      <c r="B112" s="52"/>
      <c r="C112" s="5" t="s">
        <v>3</v>
      </c>
      <c r="D112" s="6">
        <v>0</v>
      </c>
      <c r="E112" s="7">
        <v>0</v>
      </c>
      <c r="F112" s="7">
        <v>0</v>
      </c>
      <c r="G112" s="8" t="s">
        <v>28</v>
      </c>
    </row>
    <row r="113" spans="1:7" s="4" customFormat="1" ht="13.5">
      <c r="A113" s="46"/>
      <c r="B113" s="52"/>
      <c r="C113" s="5" t="s">
        <v>4</v>
      </c>
      <c r="D113" s="9">
        <v>0</v>
      </c>
      <c r="E113" s="10">
        <f>D113</f>
        <v>0</v>
      </c>
      <c r="F113" s="10">
        <f>E113</f>
        <v>0</v>
      </c>
      <c r="G113" s="8" t="s">
        <v>28</v>
      </c>
    </row>
    <row r="114" spans="1:7" s="4" customFormat="1" ht="13.5">
      <c r="A114" s="46"/>
      <c r="B114" s="52"/>
      <c r="C114" s="5" t="s">
        <v>30</v>
      </c>
      <c r="D114" s="6">
        <v>0</v>
      </c>
      <c r="E114" s="7">
        <v>0</v>
      </c>
      <c r="F114" s="7">
        <v>0</v>
      </c>
      <c r="G114" s="11" t="s">
        <v>28</v>
      </c>
    </row>
    <row r="115" spans="1:7" s="4" customFormat="1" ht="14.25" thickBot="1">
      <c r="A115" s="47"/>
      <c r="B115" s="53"/>
      <c r="C115" s="12" t="str">
        <f>C110</f>
        <v>Средства бюджета Борского сельского поселения</v>
      </c>
      <c r="D115" s="9">
        <v>2260</v>
      </c>
      <c r="E115" s="32">
        <v>2260</v>
      </c>
      <c r="F115" s="13">
        <v>2259.9</v>
      </c>
      <c r="G115" s="37">
        <f>F115/D115*100</f>
        <v>99.99557522123894</v>
      </c>
    </row>
    <row r="116" spans="1:7" s="4" customFormat="1" ht="13.5">
      <c r="A116" s="45">
        <v>10</v>
      </c>
      <c r="B116" s="48" t="s">
        <v>25</v>
      </c>
      <c r="C116" s="16" t="s">
        <v>2</v>
      </c>
      <c r="D116" s="17">
        <f>D121</f>
        <v>1705.3</v>
      </c>
      <c r="E116" s="17">
        <f>E117+E118+E119+E120</f>
        <v>1695.3999999999999</v>
      </c>
      <c r="F116" s="17">
        <f>F121</f>
        <v>1695.3999999999999</v>
      </c>
      <c r="G116" s="19">
        <f>F116/D116*100</f>
        <v>99.4194569870404</v>
      </c>
    </row>
    <row r="117" spans="1:7" s="4" customFormat="1" ht="13.5">
      <c r="A117" s="46"/>
      <c r="B117" s="49"/>
      <c r="C117" s="21" t="s">
        <v>3</v>
      </c>
      <c r="D117" s="22">
        <f>D122</f>
        <v>0</v>
      </c>
      <c r="E117" s="23">
        <v>0</v>
      </c>
      <c r="F117" s="23">
        <v>0</v>
      </c>
      <c r="G117" s="24" t="s">
        <v>28</v>
      </c>
    </row>
    <row r="118" spans="1:7" s="4" customFormat="1" ht="13.5">
      <c r="A118" s="46"/>
      <c r="B118" s="49"/>
      <c r="C118" s="21" t="s">
        <v>4</v>
      </c>
      <c r="D118" s="25">
        <f>D123</f>
        <v>0</v>
      </c>
      <c r="E118" s="26">
        <f>D118</f>
        <v>0</v>
      </c>
      <c r="F118" s="26">
        <f>E118</f>
        <v>0</v>
      </c>
      <c r="G118" s="24" t="s">
        <v>28</v>
      </c>
    </row>
    <row r="119" spans="1:7" s="4" customFormat="1" ht="13.5">
      <c r="A119" s="46"/>
      <c r="B119" s="49"/>
      <c r="C119" s="21" t="s">
        <v>30</v>
      </c>
      <c r="D119" s="22">
        <f>D124</f>
        <v>1683</v>
      </c>
      <c r="E119" s="23">
        <f>E124</f>
        <v>1673.1</v>
      </c>
      <c r="F119" s="23">
        <f>F124</f>
        <v>1673.1</v>
      </c>
      <c r="G119" s="27">
        <v>0</v>
      </c>
    </row>
    <row r="120" spans="1:7" s="4" customFormat="1" ht="14.25" thickBot="1">
      <c r="A120" s="46"/>
      <c r="B120" s="50"/>
      <c r="C120" s="28" t="str">
        <f>C100</f>
        <v>Средства бюджета Борского сельского поселения</v>
      </c>
      <c r="D120" s="25">
        <f>D125</f>
        <v>22.3</v>
      </c>
      <c r="E120" s="30">
        <f>D120</f>
        <v>22.3</v>
      </c>
      <c r="F120" s="35">
        <f>E120</f>
        <v>22.3</v>
      </c>
      <c r="G120" s="31" t="s">
        <v>28</v>
      </c>
    </row>
    <row r="121" spans="1:7" s="4" customFormat="1" ht="13.5">
      <c r="A121" s="46"/>
      <c r="B121" s="51" t="s">
        <v>29</v>
      </c>
      <c r="C121" s="1" t="s">
        <v>2</v>
      </c>
      <c r="D121" s="2">
        <f>D124+D125</f>
        <v>1705.3</v>
      </c>
      <c r="E121" s="2">
        <f>E124+E125</f>
        <v>1695.3999999999999</v>
      </c>
      <c r="F121" s="2">
        <f>F124+F125</f>
        <v>1695.3999999999999</v>
      </c>
      <c r="G121" s="3">
        <f>F121/D121*100</f>
        <v>99.4194569870404</v>
      </c>
    </row>
    <row r="122" spans="1:7" s="4" customFormat="1" ht="13.5">
      <c r="A122" s="46"/>
      <c r="B122" s="52"/>
      <c r="C122" s="5" t="s">
        <v>3</v>
      </c>
      <c r="D122" s="6">
        <v>0</v>
      </c>
      <c r="E122" s="7">
        <v>0</v>
      </c>
      <c r="F122" s="7">
        <v>0</v>
      </c>
      <c r="G122" s="8" t="s">
        <v>28</v>
      </c>
    </row>
    <row r="123" spans="1:7" s="4" customFormat="1" ht="13.5">
      <c r="A123" s="46"/>
      <c r="B123" s="52"/>
      <c r="C123" s="5" t="s">
        <v>4</v>
      </c>
      <c r="D123" s="9">
        <v>0</v>
      </c>
      <c r="E123" s="10">
        <f>D123</f>
        <v>0</v>
      </c>
      <c r="F123" s="10">
        <f>E123</f>
        <v>0</v>
      </c>
      <c r="G123" s="8" t="s">
        <v>28</v>
      </c>
    </row>
    <row r="124" spans="1:7" s="4" customFormat="1" ht="13.5">
      <c r="A124" s="46"/>
      <c r="B124" s="52"/>
      <c r="C124" s="5" t="s">
        <v>30</v>
      </c>
      <c r="D124" s="6">
        <v>1683</v>
      </c>
      <c r="E124" s="7">
        <f>F124</f>
        <v>1673.1</v>
      </c>
      <c r="F124" s="7">
        <v>1673.1</v>
      </c>
      <c r="G124" s="11">
        <f>F124/D124*100</f>
        <v>99.41176470588235</v>
      </c>
    </row>
    <row r="125" spans="1:7" s="4" customFormat="1" ht="14.25" thickBot="1">
      <c r="A125" s="47"/>
      <c r="B125" s="53"/>
      <c r="C125" s="12" t="str">
        <f>C120</f>
        <v>Средства бюджета Борского сельского поселения</v>
      </c>
      <c r="D125" s="9">
        <v>22.3</v>
      </c>
      <c r="E125" s="32">
        <f>D125</f>
        <v>22.3</v>
      </c>
      <c r="F125" s="13">
        <f>E125</f>
        <v>22.3</v>
      </c>
      <c r="G125" s="37">
        <f>F125/E125*100</f>
        <v>100</v>
      </c>
    </row>
    <row r="126" spans="1:7" s="4" customFormat="1" ht="13.5">
      <c r="A126" s="45">
        <v>11</v>
      </c>
      <c r="B126" s="48" t="s">
        <v>26</v>
      </c>
      <c r="C126" s="16" t="s">
        <v>2</v>
      </c>
      <c r="D126" s="17">
        <f>D127+D128+D129+D130</f>
        <v>39.3</v>
      </c>
      <c r="E126" s="17">
        <f>E127+E128+E129+E130</f>
        <v>39.3</v>
      </c>
      <c r="F126" s="17">
        <f>E126</f>
        <v>39.3</v>
      </c>
      <c r="G126" s="19">
        <f>F126/D126*100</f>
        <v>100</v>
      </c>
    </row>
    <row r="127" spans="1:7" s="4" customFormat="1" ht="13.5">
      <c r="A127" s="46"/>
      <c r="B127" s="49"/>
      <c r="C127" s="21" t="s">
        <v>3</v>
      </c>
      <c r="D127" s="22">
        <v>0</v>
      </c>
      <c r="E127" s="23">
        <v>0</v>
      </c>
      <c r="F127" s="23">
        <v>0</v>
      </c>
      <c r="G127" s="24" t="s">
        <v>28</v>
      </c>
    </row>
    <row r="128" spans="1:7" s="4" customFormat="1" ht="13.5">
      <c r="A128" s="46"/>
      <c r="B128" s="49"/>
      <c r="C128" s="21" t="s">
        <v>4</v>
      </c>
      <c r="D128" s="25">
        <v>0</v>
      </c>
      <c r="E128" s="26">
        <f>D128</f>
        <v>0</v>
      </c>
      <c r="F128" s="26">
        <f>E128</f>
        <v>0</v>
      </c>
      <c r="G128" s="24" t="s">
        <v>28</v>
      </c>
    </row>
    <row r="129" spans="1:7" s="4" customFormat="1" ht="13.5">
      <c r="A129" s="46"/>
      <c r="B129" s="49"/>
      <c r="C129" s="21" t="s">
        <v>30</v>
      </c>
      <c r="D129" s="22">
        <v>0</v>
      </c>
      <c r="E129" s="23">
        <v>0</v>
      </c>
      <c r="F129" s="23">
        <v>0</v>
      </c>
      <c r="G129" s="27" t="s">
        <v>28</v>
      </c>
    </row>
    <row r="130" spans="1:7" s="4" customFormat="1" ht="14.25" thickBot="1">
      <c r="A130" s="46"/>
      <c r="B130" s="50"/>
      <c r="C130" s="28" t="str">
        <f>C125</f>
        <v>Средства бюджета Борского сельского поселения</v>
      </c>
      <c r="D130" s="25">
        <f>D135</f>
        <v>39.3</v>
      </c>
      <c r="E130" s="30">
        <f>D130</f>
        <v>39.3</v>
      </c>
      <c r="F130" s="35">
        <f>E130</f>
        <v>39.3</v>
      </c>
      <c r="G130" s="31">
        <f>F130/D130*100</f>
        <v>100</v>
      </c>
    </row>
    <row r="131" spans="1:7" s="4" customFormat="1" ht="13.5">
      <c r="A131" s="46"/>
      <c r="B131" s="51" t="s">
        <v>27</v>
      </c>
      <c r="C131" s="1" t="s">
        <v>2</v>
      </c>
      <c r="D131" s="2">
        <f>D132+D133+D134+D135</f>
        <v>39.3</v>
      </c>
      <c r="E131" s="2">
        <f>E132+E133+E134+E135</f>
        <v>39.3</v>
      </c>
      <c r="F131" s="2">
        <f>E131</f>
        <v>39.3</v>
      </c>
      <c r="G131" s="3">
        <f>F131/D131*100</f>
        <v>100</v>
      </c>
    </row>
    <row r="132" spans="1:7" s="4" customFormat="1" ht="13.5">
      <c r="A132" s="46"/>
      <c r="B132" s="52"/>
      <c r="C132" s="5" t="s">
        <v>3</v>
      </c>
      <c r="D132" s="6">
        <v>0</v>
      </c>
      <c r="E132" s="7">
        <v>0</v>
      </c>
      <c r="F132" s="7">
        <v>0</v>
      </c>
      <c r="G132" s="8" t="s">
        <v>28</v>
      </c>
    </row>
    <row r="133" spans="1:7" s="4" customFormat="1" ht="13.5">
      <c r="A133" s="46"/>
      <c r="B133" s="52"/>
      <c r="C133" s="5" t="s">
        <v>4</v>
      </c>
      <c r="D133" s="9">
        <v>0</v>
      </c>
      <c r="E133" s="10">
        <f>D133</f>
        <v>0</v>
      </c>
      <c r="F133" s="10">
        <f>E133</f>
        <v>0</v>
      </c>
      <c r="G133" s="8" t="s">
        <v>28</v>
      </c>
    </row>
    <row r="134" spans="1:7" s="4" customFormat="1" ht="13.5">
      <c r="A134" s="46"/>
      <c r="B134" s="52"/>
      <c r="C134" s="5" t="s">
        <v>30</v>
      </c>
      <c r="D134" s="6">
        <v>0</v>
      </c>
      <c r="E134" s="7">
        <v>0</v>
      </c>
      <c r="F134" s="7">
        <v>0</v>
      </c>
      <c r="G134" s="11" t="s">
        <v>28</v>
      </c>
    </row>
    <row r="135" spans="1:7" s="4" customFormat="1" ht="14.25" thickBot="1">
      <c r="A135" s="47"/>
      <c r="B135" s="52"/>
      <c r="C135" s="38" t="str">
        <f>C130</f>
        <v>Средства бюджета Борского сельского поселения</v>
      </c>
      <c r="D135" s="39">
        <v>39.3</v>
      </c>
      <c r="E135" s="13">
        <f>D135</f>
        <v>39.3</v>
      </c>
      <c r="F135" s="13">
        <f>E135</f>
        <v>39.3</v>
      </c>
      <c r="G135" s="40">
        <f aca="true" t="shared" si="5" ref="G135:G140">F135/D135*100</f>
        <v>100</v>
      </c>
    </row>
    <row r="136" spans="1:7" ht="14.25" thickBot="1">
      <c r="A136" s="69"/>
      <c r="B136" s="54" t="s">
        <v>8</v>
      </c>
      <c r="C136" s="41" t="s">
        <v>2</v>
      </c>
      <c r="D136" s="42">
        <f>D138+D139+D140+D137</f>
        <v>30502.399999999998</v>
      </c>
      <c r="E136" s="42">
        <f>E137+E138+E139+E140</f>
        <v>30089.8</v>
      </c>
      <c r="F136" s="42">
        <f>F138+F139+F140</f>
        <v>29280.6</v>
      </c>
      <c r="G136" s="42">
        <f>F136/D136*100</f>
        <v>95.99441355434327</v>
      </c>
    </row>
    <row r="137" spans="1:7" ht="14.25" thickBot="1">
      <c r="A137" s="70"/>
      <c r="B137" s="54"/>
      <c r="C137" s="41" t="s">
        <v>3</v>
      </c>
      <c r="D137" s="42">
        <f>D102</f>
        <v>0</v>
      </c>
      <c r="E137" s="42">
        <f>D137</f>
        <v>0</v>
      </c>
      <c r="F137" s="42">
        <f>E137</f>
        <v>0</v>
      </c>
      <c r="G137" s="42" t="s">
        <v>28</v>
      </c>
    </row>
    <row r="138" spans="1:7" ht="14.25" thickBot="1">
      <c r="A138" s="70"/>
      <c r="B138" s="54"/>
      <c r="C138" s="41" t="s">
        <v>4</v>
      </c>
      <c r="D138" s="42">
        <f>D128+D118+D98+D83+D73+D53+D38+D28+D18+D8</f>
        <v>5824.5</v>
      </c>
      <c r="E138" s="42">
        <f>E128+E118+E98+E83+E73+E63+E53+E38+E28+E18+E8</f>
        <v>5824.5</v>
      </c>
      <c r="F138" s="42">
        <f>F8+F18+F28+F38+F53+F63+F73+F83+F98+F118+F128</f>
        <v>5422.299999999999</v>
      </c>
      <c r="G138" s="42">
        <f>F138/D138*100</f>
        <v>93.09468623916214</v>
      </c>
    </row>
    <row r="139" spans="1:7" ht="14.25" thickBot="1">
      <c r="A139" s="70"/>
      <c r="B139" s="54"/>
      <c r="C139" s="41" t="s">
        <v>30</v>
      </c>
      <c r="D139" s="42">
        <f>D129+D119+D99+D84+D74+D64+D54+D39+D29+D19+D9</f>
        <v>3573.2999999999997</v>
      </c>
      <c r="E139" s="42">
        <f>E129+E119+E99+E84+E74+E64+E54+E39+E29+E19+E9</f>
        <v>3160.7</v>
      </c>
      <c r="F139" s="42">
        <f>F9+F19+F29+F39+F54+F64+F74+F84+F99+F119+F129</f>
        <v>3160.7</v>
      </c>
      <c r="G139" s="42">
        <f t="shared" si="5"/>
        <v>88.45325049673971</v>
      </c>
    </row>
    <row r="140" spans="1:7" s="43" customFormat="1" ht="14.25" thickBot="1">
      <c r="A140" s="71"/>
      <c r="B140" s="54"/>
      <c r="C140" s="41" t="str">
        <f>C135</f>
        <v>Средства бюджета Борского сельского поселения</v>
      </c>
      <c r="D140" s="42">
        <f>+D130+D120+D100+D85+D75+D65+D55+D40+D30+D20+D10</f>
        <v>21104.6</v>
      </c>
      <c r="E140" s="42">
        <f>E130+E120+E100+E85+E75+E65+E55+E40+E30+E20+E10</f>
        <v>21104.6</v>
      </c>
      <c r="F140" s="42">
        <f>F10+F20+F30+F40+F55+F65+F75+F85+F100+F120+F130</f>
        <v>20697.6</v>
      </c>
      <c r="G140" s="42">
        <f t="shared" si="5"/>
        <v>98.07151047638904</v>
      </c>
    </row>
    <row r="142" spans="4:6" ht="12.75">
      <c r="D142" s="44"/>
      <c r="F142" s="44"/>
    </row>
  </sheetData>
  <sheetProtection/>
  <mergeCells count="49">
    <mergeCell ref="A96:A115"/>
    <mergeCell ref="A136:A140"/>
    <mergeCell ref="D3:D4"/>
    <mergeCell ref="E3:E4"/>
    <mergeCell ref="F3:F4"/>
    <mergeCell ref="G3:G4"/>
    <mergeCell ref="A1:G1"/>
    <mergeCell ref="A2:G2"/>
    <mergeCell ref="A3:A4"/>
    <mergeCell ref="B3:B4"/>
    <mergeCell ref="C3:C4"/>
    <mergeCell ref="A5:G5"/>
    <mergeCell ref="A26:A35"/>
    <mergeCell ref="B106:B110"/>
    <mergeCell ref="B91:B95"/>
    <mergeCell ref="B46:B50"/>
    <mergeCell ref="B76:B80"/>
    <mergeCell ref="B96:B100"/>
    <mergeCell ref="A36:A50"/>
    <mergeCell ref="A81:A95"/>
    <mergeCell ref="A51:A60"/>
    <mergeCell ref="A61:A70"/>
    <mergeCell ref="A71:A80"/>
    <mergeCell ref="B31:B35"/>
    <mergeCell ref="A6:A15"/>
    <mergeCell ref="A16:A25"/>
    <mergeCell ref="B131:B135"/>
    <mergeCell ref="B101:B105"/>
    <mergeCell ref="B111:B115"/>
    <mergeCell ref="B6:B10"/>
    <mergeCell ref="B26:B30"/>
    <mergeCell ref="B21:B25"/>
    <mergeCell ref="B81:B85"/>
    <mergeCell ref="B136:B140"/>
    <mergeCell ref="B86:B90"/>
    <mergeCell ref="B11:B15"/>
    <mergeCell ref="B41:B45"/>
    <mergeCell ref="B51:B55"/>
    <mergeCell ref="B121:B125"/>
    <mergeCell ref="B126:B130"/>
    <mergeCell ref="A116:A125"/>
    <mergeCell ref="A126:A135"/>
    <mergeCell ref="B16:B20"/>
    <mergeCell ref="B36:B40"/>
    <mergeCell ref="B66:B70"/>
    <mergeCell ref="B71:B75"/>
    <mergeCell ref="B56:B60"/>
    <mergeCell ref="B61:B65"/>
    <mergeCell ref="B116:B120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User</cp:lastModifiedBy>
  <cp:lastPrinted>2015-07-19T18:56:08Z</cp:lastPrinted>
  <dcterms:created xsi:type="dcterms:W3CDTF">2014-06-20T10:24:20Z</dcterms:created>
  <dcterms:modified xsi:type="dcterms:W3CDTF">2020-03-03T09:27:10Z</dcterms:modified>
  <cp:category/>
  <cp:version/>
  <cp:contentType/>
  <cp:contentStatus/>
</cp:coreProperties>
</file>