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20" tabRatio="973" activeTab="1"/>
  </bookViews>
  <sheets>
    <sheet name="ОЦЕНКА ЭФФЕКТИВНОСТИ" sheetId="1" r:id="rId1"/>
    <sheet name="ПОКАЗАТЕЛИ" sheetId="2" r:id="rId2"/>
  </sheets>
  <definedNames/>
  <calcPr fullCalcOnLoad="1"/>
</workbook>
</file>

<file path=xl/sharedStrings.xml><?xml version="1.0" encoding="utf-8"?>
<sst xmlns="http://schemas.openxmlformats.org/spreadsheetml/2006/main" count="131" uniqueCount="68">
  <si>
    <t>N п/п</t>
  </si>
  <si>
    <t>Показатель (индикатор) (наименование)</t>
  </si>
  <si>
    <t>Значения показателей (индикаторов) муниципальной программы, подпрограммы муниципальной программы</t>
  </si>
  <si>
    <t>План</t>
  </si>
  <si>
    <t>Обоснование отклонений значений показателя (индикатора)</t>
  </si>
  <si>
    <t>Доля протяженности дорог, не соответствующих нормативным требованиям</t>
  </si>
  <si>
    <t>человек</t>
  </si>
  <si>
    <t>%</t>
  </si>
  <si>
    <t xml:space="preserve">Итоговая оценка достижения показателей подпрограммы </t>
  </si>
  <si>
    <t>№ п/п</t>
  </si>
  <si>
    <t>Итоговая оценка достижения показателей муниципальной программы</t>
  </si>
  <si>
    <t>Оценка степени реализации мероприятий</t>
  </si>
  <si>
    <t>Оценка степени соответствия запланированному уровню затрат</t>
  </si>
  <si>
    <t>Наименование программы (подпрограммы)</t>
  </si>
  <si>
    <t>Оценка эффективности муниципальной программы</t>
  </si>
  <si>
    <t>Оценка деятельности ответственного исполнителя</t>
  </si>
  <si>
    <t>Сводный детальный план реализации МП утвержден в установленные сроки</t>
  </si>
  <si>
    <t>высокая</t>
  </si>
  <si>
    <t>Удельный вес показателя</t>
  </si>
  <si>
    <t xml:space="preserve">Оценка достижения запланированного значения показателя муниципальной программы </t>
  </si>
  <si>
    <t>Оценка эффективности реализации муниципальной программы</t>
  </si>
  <si>
    <t>Оценка эффективности муниципальной программы 
Борского сельского поселения Бокситогорского муниципального района Ленинградской области 
за 2023 год</t>
  </si>
  <si>
    <t>Развитие территории Борского сельского поселения 
Бокситогорского муниципального района Ленинградской области</t>
  </si>
  <si>
    <t xml:space="preserve">Сведения о фактически достигнутых значениях показателей (индикаторов) муниципальной программы
Борского сельского поселения Бокситогорского муниципального района Ленинградской области </t>
  </si>
  <si>
    <t>Год, предшествующий отчетному 2022 год</t>
  </si>
  <si>
    <t xml:space="preserve">Факт </t>
  </si>
  <si>
    <t xml:space="preserve">Отчетный год
2023 год
</t>
  </si>
  <si>
    <t>Единица измерения</t>
  </si>
  <si>
    <t>Уровень укомплектованности резерва материальных ресурсов для ликвидации чрезвычайных ситуаций природного и техногенного характера</t>
  </si>
  <si>
    <t>Уровень готовности добровольной пожарной дружины поселения к выезду на место пожара и оказанию первичных противопожарных мер до момента прибытия пожарных расчетов МЧС</t>
  </si>
  <si>
    <t>Уровень обеспеченности территории поселения пожарными водоемами, находящимися в нормативном состоянии</t>
  </si>
  <si>
    <t>Количество приобретенных мегафонов для оповещения населения о ЧС</t>
  </si>
  <si>
    <t>штук</t>
  </si>
  <si>
    <t>Доля муниципального жилищного фонда, не соответствующего нормативным требованиям</t>
  </si>
  <si>
    <t>Проведение регулярных мероприятий по техническому обследованию газораспределительной сети</t>
  </si>
  <si>
    <t>Актуализация схемы теплоснабжения Борского сельского поселения</t>
  </si>
  <si>
    <t>единиц</t>
  </si>
  <si>
    <t>Уровень подготовки к отопительному периоду и повышение надежности систем коммунального теплоснабжения</t>
  </si>
  <si>
    <t>Количество закупленных автономных резервных источников электроснабжения (дизель-генераторов)</t>
  </si>
  <si>
    <t>Уровень оснащенности населенных пунктов поселения уличным освещением</t>
  </si>
  <si>
    <t>Обеспечение необходимых мероприятий по содержанию гражданских кладбищ, воинских захоронений, объектов культурного наследия</t>
  </si>
  <si>
    <t xml:space="preserve">Обеспечение сбора и вывоза мусора от кладбищ поселения </t>
  </si>
  <si>
    <t>Обеспечение мероприятий по качественному скашиванию травы дворовых и общественных территорий населенных пунктов поселения</t>
  </si>
  <si>
    <t>м2</t>
  </si>
  <si>
    <t>Количество участников клубных формирований</t>
  </si>
  <si>
    <t>Число клубных формирований</t>
  </si>
  <si>
    <t>Количество посетителей культурно-массовых мероприятий</t>
  </si>
  <si>
    <t>Число культурно-досуговых мероприятий</t>
  </si>
  <si>
    <t>Количество посещений библиотек</t>
  </si>
  <si>
    <t>Соотношение средней заработной платы работников муниципальных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(к среднемесячному доходу от трудовой деятельности) по Ленинградской области</t>
  </si>
  <si>
    <t>Количество реализованных проектов по развитию инфраструктуры муниципального значения</t>
  </si>
  <si>
    <t>Количество несовершеннолетних подростков (в возрасте от 14 до 18 лет) трудоустроенных на общественные работы в летний период</t>
  </si>
  <si>
    <t xml:space="preserve">Количество сотрудников администрации, прошедших обучение для повышения квалификации </t>
  </si>
  <si>
    <t>Количество объектов недвижимости, поставленных на государственный кадастровый (технический) учет, снятых с государственного кадастрового учета</t>
  </si>
  <si>
    <t>Количество объектов, в отношении которых произведена рыночная оценка их стоимости</t>
  </si>
  <si>
    <t>Количество объектов, в отношении которых произведено техническое обследование их состояния</t>
  </si>
  <si>
    <t>Количество реализованных проектов в рамках мероприятия по реализации областного закона от 15 января 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</si>
  <si>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Количество реализованных проектов в рамках мероприятия по реализации областного закона от 28 декабря 2018 года 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</si>
  <si>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Освобождение площади от борщевика Сосновского химическим методом обработки</t>
  </si>
  <si>
    <t>Га</t>
  </si>
  <si>
    <t>Увеличение количества индивидуальных предпринимателей</t>
  </si>
  <si>
    <t>Увеличение количества рабочих мест</t>
  </si>
  <si>
    <t>Увеличение доли налоговых поступлений</t>
  </si>
  <si>
    <t>-</t>
  </si>
  <si>
    <t>Степень выполнения показателя муниципальной программы</t>
  </si>
  <si>
    <t xml:space="preserve">Степень динамики показателя муниципальной программы </t>
  </si>
  <si>
    <t>МП приведена в соответствие с последней редакцией бюджета Борского сельского поселения Бокситогорского муниципального района Ленинградской области в срок до 31 декабря 2023 года</t>
  </si>
  <si>
    <t>Сводный детальный план реализации МП актуализирован в соответствии с последней редакцией бюджета Борского сельского поселения Бокситогорского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</si>
</sst>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[$-FC19]d\ mmmm\ yyyy\ &quot;г.&quot;"/>
    <numFmt numFmtId="182" formatCode="0.0000000"/>
    <numFmt numFmtId="183" formatCode="0.000000"/>
    <numFmt numFmtId="184" formatCode="0.00000000"/>
    <numFmt numFmtId="185" formatCode="#,##0.000"/>
    <numFmt numFmtId="186" formatCode="#,##0.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80" fontId="3" fillId="33" borderId="12" xfId="53" applyNumberFormat="1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>
      <alignment horizontal="center" vertical="center" wrapText="1"/>
      <protection/>
    </xf>
    <xf numFmtId="2" fontId="3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53" applyNumberFormat="1" applyFont="1" applyFill="1" applyBorder="1" applyAlignment="1">
      <alignment horizontal="center" vertical="center" wrapText="1"/>
      <protection/>
    </xf>
    <xf numFmtId="186" fontId="3" fillId="33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4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5.125" style="4" customWidth="1"/>
    <col min="2" max="2" width="22.75390625" style="4" customWidth="1"/>
    <col min="3" max="3" width="22.75390625" style="8" customWidth="1"/>
    <col min="4" max="5" width="22.75390625" style="4" customWidth="1"/>
    <col min="6" max="6" width="22.75390625" style="8" customWidth="1"/>
    <col min="7" max="7" width="22.75390625" style="4" customWidth="1"/>
    <col min="8" max="8" width="22.75390625" style="9" customWidth="1"/>
    <col min="9" max="9" width="22.75390625" style="4" customWidth="1"/>
    <col min="10" max="11" width="22.75390625" style="8" customWidth="1"/>
    <col min="12" max="12" width="15.375" style="4" customWidth="1"/>
    <col min="13" max="16384" width="8.875" style="4" customWidth="1"/>
  </cols>
  <sheetData>
    <row r="1" spans="1:11" ht="60.75" customHeight="1">
      <c r="A1" s="37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5" customFormat="1" ht="186.75">
      <c r="A2" s="1" t="s">
        <v>9</v>
      </c>
      <c r="B2" s="1" t="s">
        <v>13</v>
      </c>
      <c r="C2" s="12" t="s">
        <v>10</v>
      </c>
      <c r="D2" s="1" t="s">
        <v>11</v>
      </c>
      <c r="E2" s="1" t="s">
        <v>12</v>
      </c>
      <c r="F2" s="12" t="s">
        <v>20</v>
      </c>
      <c r="G2" s="1" t="s">
        <v>16</v>
      </c>
      <c r="H2" s="1" t="s">
        <v>66</v>
      </c>
      <c r="I2" s="1" t="s">
        <v>67</v>
      </c>
      <c r="J2" s="12" t="s">
        <v>15</v>
      </c>
      <c r="K2" s="12" t="s">
        <v>14</v>
      </c>
    </row>
    <row r="3" spans="1:11" s="6" customFormat="1" ht="15">
      <c r="A3" s="10">
        <v>1</v>
      </c>
      <c r="B3" s="10">
        <v>2</v>
      </c>
      <c r="C3" s="11">
        <v>3</v>
      </c>
      <c r="D3" s="10">
        <v>4</v>
      </c>
      <c r="E3" s="10">
        <v>5</v>
      </c>
      <c r="F3" s="11">
        <v>6</v>
      </c>
      <c r="G3" s="10">
        <v>7</v>
      </c>
      <c r="H3" s="10">
        <v>8</v>
      </c>
      <c r="I3" s="10">
        <v>9</v>
      </c>
      <c r="J3" s="11">
        <v>10</v>
      </c>
      <c r="K3" s="11">
        <v>11</v>
      </c>
    </row>
    <row r="4" spans="1:12" s="7" customFormat="1" ht="124.5">
      <c r="A4" s="13">
        <v>1</v>
      </c>
      <c r="B4" s="14" t="s">
        <v>22</v>
      </c>
      <c r="C4" s="15">
        <v>1</v>
      </c>
      <c r="D4" s="16">
        <v>1</v>
      </c>
      <c r="E4" s="16">
        <v>1</v>
      </c>
      <c r="F4" s="15">
        <f>0.45*C4+0.35*D4+0.2*E4</f>
        <v>1</v>
      </c>
      <c r="G4" s="16">
        <v>1</v>
      </c>
      <c r="H4" s="16">
        <v>1</v>
      </c>
      <c r="I4" s="16">
        <v>1</v>
      </c>
      <c r="J4" s="15">
        <f>(G4+H4+I4)/3</f>
        <v>1</v>
      </c>
      <c r="K4" s="15">
        <f>0.3*C4+0.6*F4+0.1*J4</f>
        <v>0.9999999999999999</v>
      </c>
      <c r="L4" s="7" t="s">
        <v>17</v>
      </c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31">
      <selection activeCell="A26" sqref="A26"/>
    </sheetView>
  </sheetViews>
  <sheetFormatPr defaultColWidth="9.00390625" defaultRowHeight="12.75"/>
  <cols>
    <col min="1" max="1" width="5.50390625" style="26" customWidth="1"/>
    <col min="2" max="2" width="36.50390625" style="26" customWidth="1"/>
    <col min="3" max="11" width="15.75390625" style="26" customWidth="1"/>
    <col min="12" max="16384" width="8.875" style="26" customWidth="1"/>
  </cols>
  <sheetData>
    <row r="1" spans="1:10" ht="12.75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1" ht="46.5" customHeight="1">
      <c r="A2" s="37" t="s">
        <v>23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 customHeight="1">
      <c r="A3" s="40" t="s">
        <v>0</v>
      </c>
      <c r="B3" s="40" t="s">
        <v>1</v>
      </c>
      <c r="C3" s="40" t="s">
        <v>27</v>
      </c>
      <c r="D3" s="43" t="s">
        <v>2</v>
      </c>
      <c r="E3" s="44"/>
      <c r="F3" s="45"/>
      <c r="G3" s="40" t="s">
        <v>4</v>
      </c>
      <c r="H3" s="39" t="s">
        <v>64</v>
      </c>
      <c r="I3" s="39" t="s">
        <v>65</v>
      </c>
      <c r="J3" s="39" t="s">
        <v>19</v>
      </c>
      <c r="K3" s="39" t="s">
        <v>18</v>
      </c>
    </row>
    <row r="4" spans="1:11" ht="66" customHeight="1">
      <c r="A4" s="41"/>
      <c r="B4" s="41"/>
      <c r="C4" s="41"/>
      <c r="D4" s="40" t="s">
        <v>24</v>
      </c>
      <c r="E4" s="43" t="s">
        <v>26</v>
      </c>
      <c r="F4" s="45"/>
      <c r="G4" s="41"/>
      <c r="H4" s="39"/>
      <c r="I4" s="39"/>
      <c r="J4" s="39"/>
      <c r="K4" s="39"/>
    </row>
    <row r="5" spans="1:11" ht="63.75" customHeight="1">
      <c r="A5" s="42"/>
      <c r="B5" s="42"/>
      <c r="C5" s="42"/>
      <c r="D5" s="42"/>
      <c r="E5" s="17" t="s">
        <v>3</v>
      </c>
      <c r="F5" s="1" t="s">
        <v>25</v>
      </c>
      <c r="G5" s="42"/>
      <c r="H5" s="39"/>
      <c r="I5" s="39"/>
      <c r="J5" s="39"/>
      <c r="K5" s="39"/>
    </row>
    <row r="6" spans="1:11" ht="19.5" customHeight="1">
      <c r="A6" s="3">
        <v>1</v>
      </c>
      <c r="B6" s="3">
        <v>2</v>
      </c>
      <c r="C6" s="3">
        <v>3</v>
      </c>
      <c r="D6" s="17">
        <v>4</v>
      </c>
      <c r="E6" s="3">
        <v>5</v>
      </c>
      <c r="F6" s="3">
        <v>6</v>
      </c>
      <c r="G6" s="3">
        <v>7</v>
      </c>
      <c r="H6" s="2">
        <v>8</v>
      </c>
      <c r="I6" s="2">
        <v>9</v>
      </c>
      <c r="J6" s="2">
        <v>10</v>
      </c>
      <c r="K6" s="27">
        <v>11</v>
      </c>
    </row>
    <row r="7" spans="1:11" ht="36.75" customHeight="1">
      <c r="A7" s="46" t="s">
        <v>22</v>
      </c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11" ht="78">
      <c r="A8" s="18">
        <v>1</v>
      </c>
      <c r="B8" s="1" t="s">
        <v>28</v>
      </c>
      <c r="C8" s="1" t="s">
        <v>7</v>
      </c>
      <c r="D8" s="1">
        <v>40</v>
      </c>
      <c r="E8" s="1">
        <v>60</v>
      </c>
      <c r="F8" s="1">
        <v>60</v>
      </c>
      <c r="G8" s="32" t="s">
        <v>63</v>
      </c>
      <c r="H8" s="28">
        <v>1</v>
      </c>
      <c r="I8" s="28">
        <f>F8/D8</f>
        <v>1.5</v>
      </c>
      <c r="J8" s="28">
        <v>1</v>
      </c>
      <c r="K8" s="35">
        <v>0.03125</v>
      </c>
    </row>
    <row r="9" spans="1:11" s="17" customFormat="1" ht="93">
      <c r="A9" s="18">
        <v>2</v>
      </c>
      <c r="B9" s="21" t="s">
        <v>29</v>
      </c>
      <c r="C9" s="19" t="s">
        <v>7</v>
      </c>
      <c r="D9" s="20">
        <v>50</v>
      </c>
      <c r="E9" s="20">
        <v>100</v>
      </c>
      <c r="F9" s="21">
        <v>100</v>
      </c>
      <c r="G9" s="21" t="s">
        <v>63</v>
      </c>
      <c r="H9" s="28">
        <v>1</v>
      </c>
      <c r="I9" s="28">
        <f>F9/D9</f>
        <v>2</v>
      </c>
      <c r="J9" s="28">
        <v>1</v>
      </c>
      <c r="K9" s="36">
        <v>0.03125</v>
      </c>
    </row>
    <row r="10" spans="1:11" s="17" customFormat="1" ht="62.25">
      <c r="A10" s="1">
        <v>3</v>
      </c>
      <c r="B10" s="29" t="s">
        <v>30</v>
      </c>
      <c r="C10" s="19" t="s">
        <v>7</v>
      </c>
      <c r="D10" s="21">
        <v>80</v>
      </c>
      <c r="E10" s="22">
        <v>85</v>
      </c>
      <c r="F10" s="21">
        <v>85</v>
      </c>
      <c r="G10" s="21" t="s">
        <v>63</v>
      </c>
      <c r="H10" s="28">
        <v>1</v>
      </c>
      <c r="I10" s="28">
        <f>F10/D10</f>
        <v>1.0625</v>
      </c>
      <c r="J10" s="23">
        <v>1</v>
      </c>
      <c r="K10" s="36">
        <v>0.03125</v>
      </c>
    </row>
    <row r="11" spans="1:11" ht="46.5">
      <c r="A11" s="18">
        <v>4</v>
      </c>
      <c r="B11" s="1" t="s">
        <v>31</v>
      </c>
      <c r="C11" s="1" t="s">
        <v>32</v>
      </c>
      <c r="D11" s="1">
        <v>0</v>
      </c>
      <c r="E11" s="1">
        <v>25</v>
      </c>
      <c r="F11" s="1">
        <v>25</v>
      </c>
      <c r="G11" s="32" t="s">
        <v>63</v>
      </c>
      <c r="H11" s="28">
        <v>1</v>
      </c>
      <c r="I11" s="28" t="s">
        <v>63</v>
      </c>
      <c r="J11" s="28">
        <v>1</v>
      </c>
      <c r="K11" s="35">
        <v>0.03125</v>
      </c>
    </row>
    <row r="12" spans="1:11" s="17" customFormat="1" ht="46.5">
      <c r="A12" s="18">
        <v>5</v>
      </c>
      <c r="B12" s="21" t="s">
        <v>5</v>
      </c>
      <c r="C12" s="19" t="s">
        <v>7</v>
      </c>
      <c r="D12" s="20">
        <v>39</v>
      </c>
      <c r="E12" s="20">
        <v>38</v>
      </c>
      <c r="F12" s="21">
        <v>38</v>
      </c>
      <c r="G12" s="21" t="s">
        <v>63</v>
      </c>
      <c r="H12" s="28">
        <v>1</v>
      </c>
      <c r="I12" s="28">
        <f>F12/D12</f>
        <v>0.9743589743589743</v>
      </c>
      <c r="J12" s="28">
        <v>1</v>
      </c>
      <c r="K12" s="36">
        <v>0.03125</v>
      </c>
    </row>
    <row r="13" spans="1:11" s="17" customFormat="1" ht="46.5">
      <c r="A13" s="1">
        <v>6</v>
      </c>
      <c r="B13" s="29" t="s">
        <v>33</v>
      </c>
      <c r="C13" s="19" t="s">
        <v>7</v>
      </c>
      <c r="D13" s="21">
        <v>34</v>
      </c>
      <c r="E13" s="22">
        <v>33</v>
      </c>
      <c r="F13" s="21">
        <v>33</v>
      </c>
      <c r="G13" s="21" t="s">
        <v>63</v>
      </c>
      <c r="H13" s="28">
        <v>1</v>
      </c>
      <c r="I13" s="28">
        <f>F13/D13</f>
        <v>0.9705882352941176</v>
      </c>
      <c r="J13" s="23">
        <v>1</v>
      </c>
      <c r="K13" s="36">
        <v>0.03125</v>
      </c>
    </row>
    <row r="14" spans="1:11" ht="62.25">
      <c r="A14" s="18">
        <v>7</v>
      </c>
      <c r="B14" s="1" t="s">
        <v>34</v>
      </c>
      <c r="C14" s="1" t="s">
        <v>32</v>
      </c>
      <c r="D14" s="1">
        <v>1</v>
      </c>
      <c r="E14" s="1">
        <v>1</v>
      </c>
      <c r="F14" s="1">
        <v>1</v>
      </c>
      <c r="G14" s="32" t="s">
        <v>63</v>
      </c>
      <c r="H14" s="28">
        <v>1</v>
      </c>
      <c r="I14" s="28">
        <f>F14/D14</f>
        <v>1</v>
      </c>
      <c r="J14" s="28">
        <v>1</v>
      </c>
      <c r="K14" s="35">
        <v>0.03125</v>
      </c>
    </row>
    <row r="15" spans="1:11" s="17" customFormat="1" ht="46.5">
      <c r="A15" s="18">
        <v>8</v>
      </c>
      <c r="B15" s="21" t="s">
        <v>35</v>
      </c>
      <c r="C15" s="19" t="s">
        <v>36</v>
      </c>
      <c r="D15" s="20">
        <v>1</v>
      </c>
      <c r="E15" s="20">
        <v>1</v>
      </c>
      <c r="F15" s="21">
        <v>1</v>
      </c>
      <c r="G15" s="21" t="s">
        <v>63</v>
      </c>
      <c r="H15" s="28">
        <v>1</v>
      </c>
      <c r="I15" s="28">
        <f>F15/D15</f>
        <v>1</v>
      </c>
      <c r="J15" s="28">
        <v>1</v>
      </c>
      <c r="K15" s="36">
        <v>0.03125</v>
      </c>
    </row>
    <row r="16" spans="1:11" s="17" customFormat="1" ht="62.25">
      <c r="A16" s="1">
        <v>9</v>
      </c>
      <c r="B16" s="29" t="s">
        <v>37</v>
      </c>
      <c r="C16" s="19" t="s">
        <v>7</v>
      </c>
      <c r="D16" s="21">
        <v>82</v>
      </c>
      <c r="E16" s="22">
        <v>84</v>
      </c>
      <c r="F16" s="21">
        <v>84</v>
      </c>
      <c r="G16" s="21" t="s">
        <v>63</v>
      </c>
      <c r="H16" s="28">
        <v>1</v>
      </c>
      <c r="I16" s="28">
        <f>F16/D16</f>
        <v>1.024390243902439</v>
      </c>
      <c r="J16" s="23">
        <v>1</v>
      </c>
      <c r="K16" s="36">
        <v>0.03125</v>
      </c>
    </row>
    <row r="17" spans="1:11" ht="62.25">
      <c r="A17" s="18">
        <v>10</v>
      </c>
      <c r="B17" s="1" t="s">
        <v>38</v>
      </c>
      <c r="C17" s="1" t="s">
        <v>32</v>
      </c>
      <c r="D17" s="1">
        <v>0</v>
      </c>
      <c r="E17" s="1">
        <v>1</v>
      </c>
      <c r="F17" s="1">
        <v>1</v>
      </c>
      <c r="G17" s="32" t="s">
        <v>63</v>
      </c>
      <c r="H17" s="28">
        <v>1</v>
      </c>
      <c r="I17" s="28" t="s">
        <v>63</v>
      </c>
      <c r="J17" s="28">
        <v>1</v>
      </c>
      <c r="K17" s="35">
        <v>0.03125</v>
      </c>
    </row>
    <row r="18" spans="1:11" s="17" customFormat="1" ht="46.5">
      <c r="A18" s="18">
        <v>11</v>
      </c>
      <c r="B18" s="21" t="s">
        <v>39</v>
      </c>
      <c r="C18" s="19" t="s">
        <v>7</v>
      </c>
      <c r="D18" s="20">
        <v>77</v>
      </c>
      <c r="E18" s="20">
        <v>79</v>
      </c>
      <c r="F18" s="21">
        <v>79</v>
      </c>
      <c r="G18" s="21" t="s">
        <v>63</v>
      </c>
      <c r="H18" s="28">
        <v>1</v>
      </c>
      <c r="I18" s="28">
        <f aca="true" t="shared" si="0" ref="I18:I27">F18/D18</f>
        <v>1.025974025974026</v>
      </c>
      <c r="J18" s="28">
        <v>1</v>
      </c>
      <c r="K18" s="36">
        <v>0.03125</v>
      </c>
    </row>
    <row r="19" spans="1:11" ht="78">
      <c r="A19" s="18">
        <v>12</v>
      </c>
      <c r="B19" s="1" t="s">
        <v>40</v>
      </c>
      <c r="C19" s="1" t="s">
        <v>32</v>
      </c>
      <c r="D19" s="1">
        <v>8</v>
      </c>
      <c r="E19" s="1">
        <v>8</v>
      </c>
      <c r="F19" s="1">
        <v>8</v>
      </c>
      <c r="G19" s="32" t="s">
        <v>63</v>
      </c>
      <c r="H19" s="28">
        <v>1</v>
      </c>
      <c r="I19" s="28">
        <f t="shared" si="0"/>
        <v>1</v>
      </c>
      <c r="J19" s="28">
        <v>1</v>
      </c>
      <c r="K19" s="35">
        <v>0.03125</v>
      </c>
    </row>
    <row r="20" spans="1:11" s="17" customFormat="1" ht="30.75">
      <c r="A20" s="18">
        <v>13</v>
      </c>
      <c r="B20" s="21" t="s">
        <v>41</v>
      </c>
      <c r="C20" s="19" t="s">
        <v>32</v>
      </c>
      <c r="D20" s="20">
        <v>4</v>
      </c>
      <c r="E20" s="20">
        <v>4</v>
      </c>
      <c r="F20" s="21">
        <v>4</v>
      </c>
      <c r="G20" s="21" t="s">
        <v>63</v>
      </c>
      <c r="H20" s="28">
        <v>1</v>
      </c>
      <c r="I20" s="28">
        <f t="shared" si="0"/>
        <v>1</v>
      </c>
      <c r="J20" s="28">
        <v>1</v>
      </c>
      <c r="K20" s="36">
        <v>0.03125</v>
      </c>
    </row>
    <row r="21" spans="1:11" s="17" customFormat="1" ht="78">
      <c r="A21" s="1">
        <v>14</v>
      </c>
      <c r="B21" s="29" t="s">
        <v>42</v>
      </c>
      <c r="C21" s="19" t="s">
        <v>43</v>
      </c>
      <c r="D21" s="34">
        <v>126010</v>
      </c>
      <c r="E21" s="34">
        <v>126010</v>
      </c>
      <c r="F21" s="34">
        <v>126010</v>
      </c>
      <c r="G21" s="21" t="s">
        <v>63</v>
      </c>
      <c r="H21" s="28">
        <v>1</v>
      </c>
      <c r="I21" s="28">
        <f t="shared" si="0"/>
        <v>1</v>
      </c>
      <c r="J21" s="23">
        <v>1</v>
      </c>
      <c r="K21" s="36">
        <v>0.03125</v>
      </c>
    </row>
    <row r="22" spans="1:11" ht="30.75">
      <c r="A22" s="18">
        <v>15</v>
      </c>
      <c r="B22" s="1" t="s">
        <v>44</v>
      </c>
      <c r="C22" s="1" t="s">
        <v>6</v>
      </c>
      <c r="D22" s="33">
        <v>449</v>
      </c>
      <c r="E22" s="1">
        <v>450</v>
      </c>
      <c r="F22" s="1">
        <v>450</v>
      </c>
      <c r="G22" s="32" t="s">
        <v>63</v>
      </c>
      <c r="H22" s="28">
        <v>1</v>
      </c>
      <c r="I22" s="28">
        <f t="shared" si="0"/>
        <v>1.0022271714922049</v>
      </c>
      <c r="J22" s="28">
        <v>1</v>
      </c>
      <c r="K22" s="35">
        <v>0.03125</v>
      </c>
    </row>
    <row r="23" spans="1:11" s="17" customFormat="1" ht="15">
      <c r="A23" s="18">
        <v>16</v>
      </c>
      <c r="B23" s="21" t="s">
        <v>45</v>
      </c>
      <c r="C23" s="19" t="s">
        <v>36</v>
      </c>
      <c r="D23" s="20">
        <v>27</v>
      </c>
      <c r="E23" s="20">
        <v>27</v>
      </c>
      <c r="F23" s="21">
        <v>27</v>
      </c>
      <c r="G23" s="21" t="s">
        <v>63</v>
      </c>
      <c r="H23" s="28">
        <v>1</v>
      </c>
      <c r="I23" s="28">
        <f t="shared" si="0"/>
        <v>1</v>
      </c>
      <c r="J23" s="28">
        <v>1</v>
      </c>
      <c r="K23" s="36">
        <v>0.03125</v>
      </c>
    </row>
    <row r="24" spans="1:11" s="17" customFormat="1" ht="30.75">
      <c r="A24" s="1">
        <v>17</v>
      </c>
      <c r="B24" s="29" t="s">
        <v>46</v>
      </c>
      <c r="C24" s="19" t="s">
        <v>6</v>
      </c>
      <c r="D24" s="34">
        <v>13040</v>
      </c>
      <c r="E24" s="34">
        <v>14450</v>
      </c>
      <c r="F24" s="34">
        <v>14450</v>
      </c>
      <c r="G24" s="21" t="s">
        <v>63</v>
      </c>
      <c r="H24" s="28">
        <v>1</v>
      </c>
      <c r="I24" s="28">
        <f t="shared" si="0"/>
        <v>1.1081288343558282</v>
      </c>
      <c r="J24" s="23">
        <v>1</v>
      </c>
      <c r="K24" s="36">
        <v>0.03125</v>
      </c>
    </row>
    <row r="25" spans="1:11" s="17" customFormat="1" ht="30.75">
      <c r="A25" s="18">
        <v>18</v>
      </c>
      <c r="B25" s="21" t="s">
        <v>47</v>
      </c>
      <c r="C25" s="19" t="s">
        <v>36</v>
      </c>
      <c r="D25" s="20">
        <v>317</v>
      </c>
      <c r="E25" s="20">
        <v>340</v>
      </c>
      <c r="F25" s="21">
        <v>340</v>
      </c>
      <c r="G25" s="21" t="s">
        <v>63</v>
      </c>
      <c r="H25" s="28">
        <v>1</v>
      </c>
      <c r="I25" s="28">
        <f t="shared" si="0"/>
        <v>1.0725552050473186</v>
      </c>
      <c r="J25" s="28">
        <v>1</v>
      </c>
      <c r="K25" s="36">
        <v>0.03125</v>
      </c>
    </row>
    <row r="26" spans="1:11" s="17" customFormat="1" ht="15">
      <c r="A26" s="1">
        <v>19</v>
      </c>
      <c r="B26" s="29" t="s">
        <v>48</v>
      </c>
      <c r="C26" s="19" t="s">
        <v>36</v>
      </c>
      <c r="D26" s="34">
        <v>7303</v>
      </c>
      <c r="E26" s="34">
        <v>7694</v>
      </c>
      <c r="F26" s="34">
        <v>7694</v>
      </c>
      <c r="G26" s="21" t="s">
        <v>63</v>
      </c>
      <c r="H26" s="28">
        <v>1</v>
      </c>
      <c r="I26" s="28">
        <f t="shared" si="0"/>
        <v>1.0535396412433247</v>
      </c>
      <c r="J26" s="23">
        <v>1</v>
      </c>
      <c r="K26" s="36">
        <v>0.03125</v>
      </c>
    </row>
    <row r="27" spans="1:11" ht="171">
      <c r="A27" s="18">
        <v>20</v>
      </c>
      <c r="B27" s="1" t="s">
        <v>49</v>
      </c>
      <c r="C27" s="1" t="s">
        <v>7</v>
      </c>
      <c r="D27" s="1">
        <v>95.5</v>
      </c>
      <c r="E27" s="1">
        <v>95.6</v>
      </c>
      <c r="F27" s="1">
        <v>95.6</v>
      </c>
      <c r="G27" s="32" t="s">
        <v>63</v>
      </c>
      <c r="H27" s="28">
        <v>1</v>
      </c>
      <c r="I27" s="28">
        <f t="shared" si="0"/>
        <v>1.001047120418848</v>
      </c>
      <c r="J27" s="28">
        <v>1</v>
      </c>
      <c r="K27" s="35">
        <v>0.03125</v>
      </c>
    </row>
    <row r="28" spans="1:11" s="17" customFormat="1" ht="62.25">
      <c r="A28" s="18">
        <v>21</v>
      </c>
      <c r="B28" s="21" t="s">
        <v>50</v>
      </c>
      <c r="C28" s="19" t="s">
        <v>32</v>
      </c>
      <c r="D28" s="20">
        <v>0</v>
      </c>
      <c r="E28" s="20">
        <v>1</v>
      </c>
      <c r="F28" s="21">
        <v>1</v>
      </c>
      <c r="G28" s="21" t="s">
        <v>63</v>
      </c>
      <c r="H28" s="28">
        <v>1</v>
      </c>
      <c r="I28" s="28" t="s">
        <v>63</v>
      </c>
      <c r="J28" s="28">
        <v>1</v>
      </c>
      <c r="K28" s="36">
        <v>0.03125</v>
      </c>
    </row>
    <row r="29" spans="1:11" s="17" customFormat="1" ht="78">
      <c r="A29" s="1">
        <v>22</v>
      </c>
      <c r="B29" s="29" t="s">
        <v>51</v>
      </c>
      <c r="C29" s="19" t="s">
        <v>6</v>
      </c>
      <c r="D29" s="21">
        <v>20</v>
      </c>
      <c r="E29" s="22">
        <v>20</v>
      </c>
      <c r="F29" s="21">
        <v>20</v>
      </c>
      <c r="G29" s="21" t="s">
        <v>63</v>
      </c>
      <c r="H29" s="28">
        <v>1</v>
      </c>
      <c r="I29" s="28">
        <f>F29/D29</f>
        <v>1</v>
      </c>
      <c r="J29" s="23">
        <v>1</v>
      </c>
      <c r="K29" s="36">
        <v>0.03125</v>
      </c>
    </row>
    <row r="30" spans="1:11" ht="62.25">
      <c r="A30" s="18">
        <v>23</v>
      </c>
      <c r="B30" s="1" t="s">
        <v>52</v>
      </c>
      <c r="C30" s="1" t="s">
        <v>6</v>
      </c>
      <c r="D30" s="1">
        <v>2</v>
      </c>
      <c r="E30" s="1">
        <v>2</v>
      </c>
      <c r="F30" s="1">
        <v>2</v>
      </c>
      <c r="G30" s="32" t="s">
        <v>63</v>
      </c>
      <c r="H30" s="28">
        <v>1</v>
      </c>
      <c r="I30" s="28">
        <f>F30/D30</f>
        <v>1</v>
      </c>
      <c r="J30" s="28">
        <v>1</v>
      </c>
      <c r="K30" s="35">
        <v>0.03125</v>
      </c>
    </row>
    <row r="31" spans="1:11" s="17" customFormat="1" ht="93">
      <c r="A31" s="18">
        <v>24</v>
      </c>
      <c r="B31" s="21" t="s">
        <v>53</v>
      </c>
      <c r="C31" s="19" t="s">
        <v>36</v>
      </c>
      <c r="D31" s="20">
        <v>1</v>
      </c>
      <c r="E31" s="20">
        <v>28</v>
      </c>
      <c r="F31" s="21">
        <v>28</v>
      </c>
      <c r="G31" s="21" t="s">
        <v>63</v>
      </c>
      <c r="H31" s="28">
        <v>1</v>
      </c>
      <c r="I31" s="28">
        <f>F31/D31</f>
        <v>28</v>
      </c>
      <c r="J31" s="28">
        <v>1</v>
      </c>
      <c r="K31" s="36">
        <v>0.03125</v>
      </c>
    </row>
    <row r="32" spans="1:11" s="17" customFormat="1" ht="46.5">
      <c r="A32" s="1">
        <v>25</v>
      </c>
      <c r="B32" s="29" t="s">
        <v>54</v>
      </c>
      <c r="C32" s="19" t="s">
        <v>36</v>
      </c>
      <c r="D32" s="21">
        <v>0</v>
      </c>
      <c r="E32" s="22">
        <v>1</v>
      </c>
      <c r="F32" s="21">
        <v>1</v>
      </c>
      <c r="G32" s="21" t="s">
        <v>63</v>
      </c>
      <c r="H32" s="28">
        <v>1</v>
      </c>
      <c r="I32" s="28" t="s">
        <v>63</v>
      </c>
      <c r="J32" s="23">
        <v>1</v>
      </c>
      <c r="K32" s="36">
        <v>0.03125</v>
      </c>
    </row>
    <row r="33" spans="1:11" ht="46.5">
      <c r="A33" s="18">
        <v>26</v>
      </c>
      <c r="B33" s="1" t="s">
        <v>55</v>
      </c>
      <c r="C33" s="1" t="s">
        <v>36</v>
      </c>
      <c r="D33" s="1">
        <v>7</v>
      </c>
      <c r="E33" s="1">
        <v>3</v>
      </c>
      <c r="F33" s="1">
        <v>3</v>
      </c>
      <c r="G33" s="32" t="s">
        <v>63</v>
      </c>
      <c r="H33" s="28">
        <v>1</v>
      </c>
      <c r="I33" s="28">
        <f aca="true" t="shared" si="1" ref="I33:I39">F33/D33</f>
        <v>0.42857142857142855</v>
      </c>
      <c r="J33" s="28">
        <v>1</v>
      </c>
      <c r="K33" s="35">
        <v>0.03125</v>
      </c>
    </row>
    <row r="34" spans="1:11" s="17" customFormat="1" ht="171">
      <c r="A34" s="18">
        <v>27</v>
      </c>
      <c r="B34" s="21" t="s">
        <v>56</v>
      </c>
      <c r="C34" s="19" t="s">
        <v>32</v>
      </c>
      <c r="D34" s="20">
        <v>1</v>
      </c>
      <c r="E34" s="20">
        <v>1</v>
      </c>
      <c r="F34" s="21">
        <v>1</v>
      </c>
      <c r="G34" s="21" t="s">
        <v>63</v>
      </c>
      <c r="H34" s="28">
        <v>1</v>
      </c>
      <c r="I34" s="28">
        <f t="shared" si="1"/>
        <v>1</v>
      </c>
      <c r="J34" s="28">
        <v>1</v>
      </c>
      <c r="K34" s="36">
        <v>0.03125</v>
      </c>
    </row>
    <row r="35" spans="1:11" s="17" customFormat="1" ht="186.75">
      <c r="A35" s="1">
        <v>28</v>
      </c>
      <c r="B35" s="29" t="s">
        <v>57</v>
      </c>
      <c r="C35" s="19" t="s">
        <v>32</v>
      </c>
      <c r="D35" s="21">
        <v>4</v>
      </c>
      <c r="E35" s="22">
        <v>1</v>
      </c>
      <c r="F35" s="21">
        <v>1</v>
      </c>
      <c r="G35" s="21" t="s">
        <v>63</v>
      </c>
      <c r="H35" s="28">
        <v>1</v>
      </c>
      <c r="I35" s="28">
        <f t="shared" si="1"/>
        <v>0.25</v>
      </c>
      <c r="J35" s="23">
        <v>1</v>
      </c>
      <c r="K35" s="36">
        <v>0.03125</v>
      </c>
    </row>
    <row r="36" spans="1:11" ht="46.5">
      <c r="A36" s="18">
        <v>29</v>
      </c>
      <c r="B36" s="1" t="s">
        <v>58</v>
      </c>
      <c r="C36" s="1" t="s">
        <v>59</v>
      </c>
      <c r="D36" s="1">
        <v>45.997682</v>
      </c>
      <c r="E36" s="1">
        <v>57.0502474</v>
      </c>
      <c r="F36" s="1">
        <v>57.0502474</v>
      </c>
      <c r="G36" s="32" t="s">
        <v>63</v>
      </c>
      <c r="H36" s="28">
        <v>1</v>
      </c>
      <c r="I36" s="28">
        <f t="shared" si="1"/>
        <v>1.2402852691576938</v>
      </c>
      <c r="J36" s="28">
        <v>1</v>
      </c>
      <c r="K36" s="35">
        <v>0.03125</v>
      </c>
    </row>
    <row r="37" spans="1:11" s="17" customFormat="1" ht="30.75">
      <c r="A37" s="18">
        <v>30</v>
      </c>
      <c r="B37" s="21" t="s">
        <v>60</v>
      </c>
      <c r="C37" s="19" t="s">
        <v>36</v>
      </c>
      <c r="D37" s="20">
        <v>1</v>
      </c>
      <c r="E37" s="20">
        <v>1</v>
      </c>
      <c r="F37" s="21">
        <v>1</v>
      </c>
      <c r="G37" s="21" t="s">
        <v>63</v>
      </c>
      <c r="H37" s="28">
        <v>1</v>
      </c>
      <c r="I37" s="28">
        <f t="shared" si="1"/>
        <v>1</v>
      </c>
      <c r="J37" s="28">
        <v>1</v>
      </c>
      <c r="K37" s="36">
        <v>0.03125</v>
      </c>
    </row>
    <row r="38" spans="1:11" s="17" customFormat="1" ht="30.75">
      <c r="A38" s="1">
        <v>31</v>
      </c>
      <c r="B38" s="29" t="s">
        <v>61</v>
      </c>
      <c r="C38" s="19" t="s">
        <v>36</v>
      </c>
      <c r="D38" s="21">
        <v>2</v>
      </c>
      <c r="E38" s="22">
        <v>2</v>
      </c>
      <c r="F38" s="21">
        <v>2</v>
      </c>
      <c r="G38" s="21" t="s">
        <v>63</v>
      </c>
      <c r="H38" s="28">
        <v>1</v>
      </c>
      <c r="I38" s="28">
        <f t="shared" si="1"/>
        <v>1</v>
      </c>
      <c r="J38" s="23">
        <v>1</v>
      </c>
      <c r="K38" s="36">
        <v>0.03125</v>
      </c>
    </row>
    <row r="39" spans="1:11" ht="30.75">
      <c r="A39" s="18">
        <v>32</v>
      </c>
      <c r="B39" s="1" t="s">
        <v>62</v>
      </c>
      <c r="C39" s="1" t="s">
        <v>7</v>
      </c>
      <c r="D39" s="1">
        <v>2</v>
      </c>
      <c r="E39" s="1">
        <v>2</v>
      </c>
      <c r="F39" s="1">
        <v>2</v>
      </c>
      <c r="G39" s="32" t="s">
        <v>63</v>
      </c>
      <c r="H39" s="28">
        <v>1</v>
      </c>
      <c r="I39" s="28">
        <f t="shared" si="1"/>
        <v>1</v>
      </c>
      <c r="J39" s="28">
        <v>1</v>
      </c>
      <c r="K39" s="35">
        <v>0.03125</v>
      </c>
    </row>
    <row r="40" spans="1:11" s="31" customFormat="1" ht="24" customHeight="1">
      <c r="A40" s="24"/>
      <c r="B40" s="46" t="s">
        <v>8</v>
      </c>
      <c r="C40" s="47"/>
      <c r="D40" s="47"/>
      <c r="E40" s="47"/>
      <c r="F40" s="47"/>
      <c r="G40" s="48"/>
      <c r="H40" s="30">
        <f>SUM(H8:H39)/32</f>
        <v>1</v>
      </c>
      <c r="I40" s="30" t="s">
        <v>63</v>
      </c>
      <c r="J40" s="25">
        <f>SUM(J8:J39)/32</f>
        <v>1</v>
      </c>
      <c r="K40" s="49">
        <f>SUM(K8:K39)</f>
        <v>1</v>
      </c>
    </row>
  </sheetData>
  <sheetProtection/>
  <mergeCells count="14">
    <mergeCell ref="J3:J5"/>
    <mergeCell ref="B40:G40"/>
    <mergeCell ref="E4:F4"/>
    <mergeCell ref="A7:K7"/>
    <mergeCell ref="K3:K5"/>
    <mergeCell ref="A3:A5"/>
    <mergeCell ref="B3:B5"/>
    <mergeCell ref="C3:C5"/>
    <mergeCell ref="D3:F3"/>
    <mergeCell ref="A2:K2"/>
    <mergeCell ref="G3:G5"/>
    <mergeCell ref="D4:D5"/>
    <mergeCell ref="H3:H5"/>
    <mergeCell ref="I3:I5"/>
  </mergeCells>
  <printOptions horizontalCentered="1"/>
  <pageMargins left="0.5118110236220472" right="0.5118110236220472" top="0.9448818897637796" bottom="0.15748031496062992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 Finansov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Marsheva</dc:creator>
  <cp:keywords/>
  <dc:description/>
  <cp:lastModifiedBy>User</cp:lastModifiedBy>
  <cp:lastPrinted>2024-03-19T11:46:17Z</cp:lastPrinted>
  <dcterms:created xsi:type="dcterms:W3CDTF">2015-03-24T05:36:28Z</dcterms:created>
  <dcterms:modified xsi:type="dcterms:W3CDTF">2024-03-19T13:10:24Z</dcterms:modified>
  <cp:category/>
  <cp:version/>
  <cp:contentType/>
  <cp:contentStatus/>
</cp:coreProperties>
</file>