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5480" windowHeight="6555" tabRatio="884" activeTab="0"/>
  </bookViews>
  <sheets>
    <sheet name="виды работ  (2)" sheetId="1" r:id="rId1"/>
    <sheet name="характеристики мкд" sheetId="2" r:id="rId2"/>
  </sheets>
  <definedNames>
    <definedName name="_xlnm.Print_Titles" localSheetId="0">'виды работ  (2)'!$8:$8</definedName>
    <definedName name="_xlnm.Print_Area" localSheetId="0">'виды работ  (2)'!$A$1:$X$15</definedName>
    <definedName name="_xlnm.Print_Area" localSheetId="1">'характеристики мкд'!$A$1:$T$16</definedName>
  </definedNames>
  <calcPr fullCalcOnLoad="1"/>
</workbook>
</file>

<file path=xl/sharedStrings.xml><?xml version="1.0" encoding="utf-8"?>
<sst xmlns="http://schemas.openxmlformats.org/spreadsheetml/2006/main" count="123" uniqueCount="66">
  <si>
    <t>Адрес МКД</t>
  </si>
  <si>
    <t>пос. Сельхозтехника, д. 5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</si>
  <si>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</si>
  <si>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</si>
  <si>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</si>
  <si>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</si>
  <si>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</si>
  <si>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</si>
  <si>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</si>
  <si>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</si>
  <si>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</si>
  <si>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</si>
  <si>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</si>
  <si>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</si>
  <si>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</si>
  <si>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</si>
  <si>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</si>
  <si>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</si>
  <si>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</si>
  <si>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</si>
  <si>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</si>
  <si>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</si>
  <si>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</si>
  <si>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</si>
  <si>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</si>
  <si>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</si>
  <si>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</si>
  <si>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</si>
  <si>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х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</si>
  <si>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</si>
  <si>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</si>
  <si>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</si>
  <si>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</si>
  <si>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</si>
  <si>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</si>
  <si>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</si>
  <si>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</si>
  <si>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</si>
  <si>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</si>
  <si>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</si>
  <si>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</si>
  <si>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</si>
  <si>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</si>
  <si>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</si>
  <si>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</si>
  <si>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</si>
  <si>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</si>
  <si>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</si>
  <si>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</si>
  <si>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</si>
  <si>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</si>
  <si>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</si>
  <si>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</si>
  <si>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</si>
  <si>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</si>
  <si>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Осуществление строительного контроля</t>
  </si>
  <si>
    <t>Итого по Ленинградской области со строительным контролем</t>
  </si>
  <si>
    <t>II. Реестр многоквартирных домов, которые подлежат капитальному ремонту в 2017 году</t>
  </si>
  <si>
    <t>электрика</t>
  </si>
  <si>
    <t>I. Перечень многоквратирных домов, которые подлежат капитальному ремонту в 2017 году</t>
  </si>
  <si>
    <t>РО</t>
  </si>
  <si>
    <t>30.12.2018</t>
  </si>
  <si>
    <t>ИТОГО по Борскому сельскому поселение</t>
  </si>
  <si>
    <t>ИТОГО по Борскому сельскому поселению</t>
  </si>
  <si>
    <t>ИТОГО по Борскому сельскому поселению со строительным контролем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</si>
  <si>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Борского сельского поселения Бокситогорского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</si>
</sst>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24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/>
    </xf>
    <xf numFmtId="4" fontId="5" fillId="24" borderId="0" xfId="0" applyNumberFormat="1" applyFont="1" applyFill="1" applyAlignment="1">
      <alignment horizontal="right" vertical="center" inden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/>
    </xf>
    <xf numFmtId="4" fontId="5" fillId="24" borderId="0" xfId="0" applyNumberFormat="1" applyFont="1" applyFill="1" applyAlignment="1">
      <alignment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5" fillId="24" borderId="0" xfId="0" applyNumberFormat="1" applyFont="1" applyFill="1" applyBorder="1" applyAlignment="1">
      <alignment vertical="center"/>
    </xf>
    <xf numFmtId="173" fontId="5" fillId="24" borderId="10" xfId="0" applyNumberFormat="1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right" vertical="center" indent="1"/>
    </xf>
    <xf numFmtId="4" fontId="26" fillId="24" borderId="0" xfId="0" applyNumberFormat="1" applyFont="1" applyFill="1" applyAlignment="1">
      <alignment horizontal="right" vertical="center" indent="1"/>
    </xf>
    <xf numFmtId="4" fontId="6" fillId="24" borderId="0" xfId="0" applyNumberFormat="1" applyFont="1" applyFill="1" applyAlignment="1">
      <alignment horizontal="right" vertical="center" inden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 indent="1"/>
    </xf>
    <xf numFmtId="0" fontId="27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4" fontId="5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left" vertical="center"/>
    </xf>
    <xf numFmtId="4" fontId="4" fillId="24" borderId="12" xfId="0" applyNumberFormat="1" applyFont="1" applyFill="1" applyBorder="1" applyAlignment="1">
      <alignment horizontal="left" vertical="center"/>
    </xf>
    <xf numFmtId="4" fontId="4" fillId="24" borderId="13" xfId="0" applyNumberFormat="1" applyFont="1" applyFill="1" applyBorder="1" applyAlignment="1">
      <alignment horizontal="left" vertical="center"/>
    </xf>
    <xf numFmtId="4" fontId="5" fillId="24" borderId="11" xfId="0" applyNumberFormat="1" applyFont="1" applyFill="1" applyBorder="1" applyAlignment="1">
      <alignment horizontal="left" vertical="center"/>
    </xf>
    <xf numFmtId="4" fontId="5" fillId="24" borderId="13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4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5" fillId="24" borderId="13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0" fontId="5" fillId="24" borderId="19" xfId="0" applyNumberFormat="1" applyFont="1" applyFill="1" applyBorder="1" applyAlignment="1">
      <alignment horizontal="center" vertical="center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5" fillId="24" borderId="21" xfId="0" applyNumberFormat="1" applyFont="1" applyFill="1" applyBorder="1" applyAlignment="1">
      <alignment horizontal="center" vertical="center" wrapText="1"/>
    </xf>
    <xf numFmtId="0" fontId="5" fillId="24" borderId="22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/>
    </xf>
    <xf numFmtId="4" fontId="4" fillId="24" borderId="12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textRotation="90" wrapText="1"/>
    </xf>
    <xf numFmtId="4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textRotation="90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64" applyFont="1" applyFill="1" applyBorder="1" applyAlignment="1">
      <alignment horizontal="center" vertical="center" textRotation="90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5" fillId="24" borderId="10" xfId="0" applyFont="1" applyFill="1" applyBorder="1" applyAlignment="1">
      <alignment horizontal="left" vertical="top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3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4 4" xfId="78"/>
    <cellStyle name="Обычный 4 5" xfId="79"/>
    <cellStyle name="Обычный 5" xfId="80"/>
    <cellStyle name="Обычный 5 2" xfId="81"/>
    <cellStyle name="Обычный 6" xfId="82"/>
    <cellStyle name="Обычный 6 2" xfId="83"/>
    <cellStyle name="Обычный 6 3" xfId="84"/>
    <cellStyle name="Обычный 6 4" xfId="85"/>
    <cellStyle name="Обычный 6 5" xfId="86"/>
    <cellStyle name="Обычный 7" xfId="87"/>
    <cellStyle name="Обычный 7 2" xfId="88"/>
    <cellStyle name="Обычный 7 3" xfId="89"/>
    <cellStyle name="Обычный 7 4" xfId="90"/>
    <cellStyle name="Обычный 7 5" xfId="91"/>
    <cellStyle name="Обычный 8" xfId="92"/>
    <cellStyle name="Обычный 8 2" xfId="93"/>
    <cellStyle name="Обычный 9" xfId="94"/>
    <cellStyle name="Обычный 9 2" xfId="95"/>
    <cellStyle name="Обычный 9 3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2" xfId="106"/>
    <cellStyle name="Финансовый 3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view="pageBreakPreview" zoomScale="90" zoomScaleNormal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"/>
    </sheetView>
  </sheetViews>
  <sheetFormatPr defaultColWidth="9.140625" defaultRowHeight="15"/>
  <cols>
    <col min="1" max="1" width="5.00390625" style="29" customWidth="1"/>
    <col min="2" max="2" width="50.00390625" style="29" customWidth="1"/>
    <col min="3" max="3" width="19.28125" style="30" customWidth="1"/>
    <col min="4" max="4" width="17.421875" style="30" customWidth="1"/>
    <col min="5" max="5" width="13.57421875" style="30" customWidth="1"/>
    <col min="6" max="6" width="15.140625" style="30" customWidth="1"/>
    <col min="7" max="7" width="14.28125" style="30" customWidth="1"/>
    <col min="8" max="8" width="14.140625" style="30" customWidth="1"/>
    <col min="9" max="9" width="14.28125" style="30" customWidth="1"/>
    <col min="10" max="10" width="6.57421875" style="30" customWidth="1"/>
    <col min="11" max="11" width="14.140625" style="30" customWidth="1"/>
    <col min="12" max="12" width="14.8515625" style="30" bestFit="1" customWidth="1"/>
    <col min="13" max="13" width="15.7109375" style="30" customWidth="1"/>
    <col min="14" max="14" width="12.00390625" style="30" customWidth="1"/>
    <col min="15" max="15" width="14.00390625" style="30" customWidth="1"/>
    <col min="16" max="16" width="11.00390625" style="30" customWidth="1"/>
    <col min="17" max="17" width="16.8515625" style="30" customWidth="1"/>
    <col min="18" max="18" width="9.57421875" style="30" customWidth="1"/>
    <col min="19" max="19" width="14.140625" style="30" customWidth="1"/>
    <col min="20" max="20" width="11.7109375" style="30" customWidth="1"/>
    <col min="21" max="21" width="13.421875" style="30" customWidth="1"/>
    <col min="22" max="22" width="14.421875" style="30" customWidth="1"/>
    <col min="23" max="23" width="21.421875" style="30" customWidth="1"/>
    <col min="24" max="24" width="15.7109375" style="30" customWidth="1"/>
    <col min="25" max="25" width="15.28125" style="27" customWidth="1"/>
    <col min="26" max="26" width="21.140625" style="29" customWidth="1"/>
    <col min="27" max="27" width="15.421875" style="29" customWidth="1"/>
    <col min="28" max="28" width="18.7109375" style="29" customWidth="1"/>
    <col min="29" max="16384" width="9.140625" style="29" customWidth="1"/>
  </cols>
  <sheetData>
    <row r="1" spans="1:25" s="10" customFormat="1" ht="12.75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9"/>
    </row>
    <row r="2" spans="3:25" s="10" customFormat="1" ht="12.7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</row>
    <row r="3" spans="1:25" s="10" customFormat="1" ht="12.75" customHeight="1">
      <c r="A3" s="67" t="s">
        <v>29</v>
      </c>
      <c r="B3" s="67" t="s">
        <v>0</v>
      </c>
      <c r="C3" s="67" t="s">
        <v>30</v>
      </c>
      <c r="D3" s="70" t="s">
        <v>31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9"/>
    </row>
    <row r="4" spans="1:25" s="10" customFormat="1" ht="12.75" customHeight="1">
      <c r="A4" s="68"/>
      <c r="B4" s="68"/>
      <c r="C4" s="68"/>
      <c r="D4" s="73" t="s">
        <v>32</v>
      </c>
      <c r="E4" s="74"/>
      <c r="F4" s="74"/>
      <c r="G4" s="74"/>
      <c r="H4" s="74"/>
      <c r="I4" s="75"/>
      <c r="J4" s="76" t="s">
        <v>33</v>
      </c>
      <c r="K4" s="77"/>
      <c r="L4" s="76" t="s">
        <v>34</v>
      </c>
      <c r="M4" s="77"/>
      <c r="N4" s="76" t="s">
        <v>35</v>
      </c>
      <c r="O4" s="77"/>
      <c r="P4" s="76" t="s">
        <v>36</v>
      </c>
      <c r="Q4" s="77"/>
      <c r="R4" s="76" t="s">
        <v>37</v>
      </c>
      <c r="S4" s="77"/>
      <c r="T4" s="76" t="s">
        <v>38</v>
      </c>
      <c r="U4" s="77"/>
      <c r="V4" s="67" t="s">
        <v>39</v>
      </c>
      <c r="W4" s="67" t="s">
        <v>40</v>
      </c>
      <c r="X4" s="67" t="s">
        <v>41</v>
      </c>
      <c r="Y4" s="9"/>
    </row>
    <row r="5" spans="1:25" s="10" customFormat="1" ht="12.75" customHeight="1">
      <c r="A5" s="68"/>
      <c r="B5" s="68"/>
      <c r="C5" s="68"/>
      <c r="D5" s="67" t="s">
        <v>42</v>
      </c>
      <c r="E5" s="73" t="s">
        <v>43</v>
      </c>
      <c r="F5" s="74"/>
      <c r="G5" s="74"/>
      <c r="H5" s="74"/>
      <c r="I5" s="75"/>
      <c r="J5" s="78"/>
      <c r="K5" s="79"/>
      <c r="L5" s="78"/>
      <c r="M5" s="79"/>
      <c r="N5" s="78"/>
      <c r="O5" s="79"/>
      <c r="P5" s="78"/>
      <c r="Q5" s="79"/>
      <c r="R5" s="78"/>
      <c r="S5" s="79"/>
      <c r="T5" s="78"/>
      <c r="U5" s="79"/>
      <c r="V5" s="68"/>
      <c r="W5" s="68"/>
      <c r="X5" s="68"/>
      <c r="Y5" s="9"/>
    </row>
    <row r="6" spans="1:25" s="10" customFormat="1" ht="60" customHeight="1">
      <c r="A6" s="68"/>
      <c r="B6" s="68"/>
      <c r="C6" s="69"/>
      <c r="D6" s="69"/>
      <c r="E6" s="12" t="s">
        <v>44</v>
      </c>
      <c r="F6" s="12" t="s">
        <v>45</v>
      </c>
      <c r="G6" s="12" t="s">
        <v>46</v>
      </c>
      <c r="H6" s="12" t="s">
        <v>47</v>
      </c>
      <c r="I6" s="12" t="s">
        <v>48</v>
      </c>
      <c r="J6" s="80"/>
      <c r="K6" s="81"/>
      <c r="L6" s="80"/>
      <c r="M6" s="81"/>
      <c r="N6" s="80"/>
      <c r="O6" s="81"/>
      <c r="P6" s="80"/>
      <c r="Q6" s="81"/>
      <c r="R6" s="80"/>
      <c r="S6" s="81"/>
      <c r="T6" s="80"/>
      <c r="U6" s="81"/>
      <c r="V6" s="69"/>
      <c r="W6" s="69"/>
      <c r="X6" s="69"/>
      <c r="Y6" s="9"/>
    </row>
    <row r="7" spans="1:25" s="4" customFormat="1" ht="12.75">
      <c r="A7" s="69"/>
      <c r="B7" s="69"/>
      <c r="C7" s="12" t="s">
        <v>25</v>
      </c>
      <c r="D7" s="12" t="s">
        <v>25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49</v>
      </c>
      <c r="K7" s="12" t="s">
        <v>25</v>
      </c>
      <c r="L7" s="12" t="s">
        <v>50</v>
      </c>
      <c r="M7" s="12" t="s">
        <v>25</v>
      </c>
      <c r="N7" s="12" t="s">
        <v>50</v>
      </c>
      <c r="O7" s="12" t="s">
        <v>25</v>
      </c>
      <c r="P7" s="12" t="s">
        <v>50</v>
      </c>
      <c r="Q7" s="12" t="s">
        <v>25</v>
      </c>
      <c r="R7" s="12" t="s">
        <v>51</v>
      </c>
      <c r="S7" s="12" t="s">
        <v>25</v>
      </c>
      <c r="T7" s="12" t="s">
        <v>50</v>
      </c>
      <c r="U7" s="12" t="s">
        <v>25</v>
      </c>
      <c r="V7" s="12" t="s">
        <v>25</v>
      </c>
      <c r="W7" s="12" t="s">
        <v>25</v>
      </c>
      <c r="X7" s="12" t="s">
        <v>25</v>
      </c>
      <c r="Y7" s="13"/>
    </row>
    <row r="8" spans="1:25" s="4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5">
        <v>23</v>
      </c>
      <c r="X8" s="15">
        <v>24</v>
      </c>
      <c r="Y8" s="13"/>
    </row>
    <row r="9" spans="1:25" s="10" customFormat="1" ht="12.75" customHeight="1">
      <c r="A9" s="82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16"/>
    </row>
    <row r="10" spans="1:27" s="10" customFormat="1" ht="12.75" customHeight="1">
      <c r="A10" s="58" t="s">
        <v>54</v>
      </c>
      <c r="B10" s="59"/>
      <c r="C10" s="6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19"/>
      <c r="Z10" s="17"/>
      <c r="AA10" s="17"/>
    </row>
    <row r="11" spans="1:28" s="38" customFormat="1" ht="12.75">
      <c r="A11" s="32">
        <v>1</v>
      </c>
      <c r="B11" s="105" t="s">
        <v>1</v>
      </c>
      <c r="C11" s="33">
        <f>D11+K11+M11+O11+Q11+S11+U11+V11+W11+X11</f>
        <v>107438</v>
      </c>
      <c r="D11" s="34">
        <f>E11+F11+G11+H11+I11</f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>
        <v>107438</v>
      </c>
      <c r="X11" s="34"/>
      <c r="Y11" s="36" t="s">
        <v>58</v>
      </c>
      <c r="Z11" s="37"/>
      <c r="AA11" s="37"/>
      <c r="AB11" s="37"/>
    </row>
    <row r="12" spans="1:28" s="10" customFormat="1" ht="12.75" customHeight="1">
      <c r="A12" s="61" t="s">
        <v>53</v>
      </c>
      <c r="B12" s="62"/>
      <c r="C12" s="18">
        <f>SUM(C11:C11)</f>
        <v>107438</v>
      </c>
      <c r="D12" s="18">
        <f aca="true" t="shared" si="0" ref="D12:X12">SUM(D11:D11)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107438</v>
      </c>
      <c r="X12" s="18">
        <f t="shared" si="0"/>
        <v>0</v>
      </c>
      <c r="Y12" s="19"/>
      <c r="Z12" s="17"/>
      <c r="AA12" s="17"/>
      <c r="AB12" s="17"/>
    </row>
    <row r="13" spans="1:28" s="10" customFormat="1" ht="12.75">
      <c r="A13" s="65" t="s">
        <v>62</v>
      </c>
      <c r="B13" s="65"/>
      <c r="C13" s="47">
        <f>C12</f>
        <v>107438</v>
      </c>
      <c r="D13" s="47">
        <f aca="true" t="shared" si="1" ref="D13:X13">D12</f>
        <v>0</v>
      </c>
      <c r="E13" s="47">
        <f t="shared" si="1"/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f t="shared" si="1"/>
        <v>0</v>
      </c>
      <c r="O13" s="47">
        <f t="shared" si="1"/>
        <v>0</v>
      </c>
      <c r="P13" s="47">
        <f t="shared" si="1"/>
        <v>0</v>
      </c>
      <c r="Q13" s="47">
        <f t="shared" si="1"/>
        <v>0</v>
      </c>
      <c r="R13" s="47">
        <f t="shared" si="1"/>
        <v>0</v>
      </c>
      <c r="S13" s="47">
        <f t="shared" si="1"/>
        <v>0</v>
      </c>
      <c r="T13" s="47">
        <f t="shared" si="1"/>
        <v>0</v>
      </c>
      <c r="U13" s="47">
        <f t="shared" si="1"/>
        <v>0</v>
      </c>
      <c r="V13" s="47">
        <f t="shared" si="1"/>
        <v>0</v>
      </c>
      <c r="W13" s="47">
        <f t="shared" si="1"/>
        <v>107438</v>
      </c>
      <c r="X13" s="47">
        <f t="shared" si="1"/>
        <v>0</v>
      </c>
      <c r="Y13" s="19"/>
      <c r="Z13" s="17"/>
      <c r="AA13" s="17"/>
      <c r="AB13" s="17"/>
    </row>
    <row r="14" spans="1:26" s="10" customFormat="1" ht="12.75" customHeight="1">
      <c r="A14" s="63" t="s">
        <v>55</v>
      </c>
      <c r="B14" s="63"/>
      <c r="C14" s="20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7"/>
    </row>
    <row r="15" spans="1:26" s="10" customFormat="1" ht="12.75" customHeight="1">
      <c r="A15" s="64" t="s">
        <v>56</v>
      </c>
      <c r="B15" s="64"/>
      <c r="C15" s="20">
        <f>C13+C14</f>
        <v>107438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7"/>
    </row>
    <row r="16" spans="3:25" s="10" customFormat="1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9"/>
    </row>
    <row r="17" spans="3:25" s="10" customFormat="1" ht="12.75">
      <c r="C17" s="21"/>
      <c r="D17" s="2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9"/>
    </row>
    <row r="18" spans="3:25" s="10" customFormat="1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9"/>
    </row>
    <row r="19" spans="3:25" s="10" customFormat="1" ht="12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9"/>
    </row>
    <row r="20" spans="3:25" s="10" customFormat="1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9"/>
    </row>
    <row r="21" spans="3:25" s="10" customFormat="1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9"/>
    </row>
    <row r="22" spans="3:25" s="25" customFormat="1" ht="12.7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</row>
    <row r="23" spans="3:25" s="25" customFormat="1" ht="12.7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3:25" s="25" customFormat="1" ht="12.7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3:25" s="25" customFormat="1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</row>
    <row r="26" spans="3:25" s="25" customFormat="1" ht="12.7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</row>
    <row r="27" spans="3:25" s="25" customFormat="1" ht="12.7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</row>
    <row r="28" spans="3:25" s="28" customFormat="1" ht="12.7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3:25" s="28" customFormat="1" ht="12.7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3:25" s="28" customFormat="1" ht="12.7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</row>
    <row r="31" spans="3:25" s="28" customFormat="1" ht="12.7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3:25" s="28" customFormat="1" ht="12.7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</row>
    <row r="33" spans="3:25" s="28" customFormat="1" ht="12.7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</row>
    <row r="34" spans="3:25" s="28" customFormat="1" ht="12.7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</row>
    <row r="35" spans="3:25" s="28" customFormat="1" ht="12.7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</row>
    <row r="36" spans="3:25" s="28" customFormat="1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3:25" s="28" customFormat="1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3:25" s="28" customFormat="1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3:25" s="28" customFormat="1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</row>
    <row r="40" spans="3:25" s="28" customFormat="1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7"/>
    </row>
    <row r="41" spans="3:25" s="28" customFormat="1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</row>
    <row r="42" spans="3:25" s="28" customFormat="1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</row>
    <row r="43" spans="3:25" s="28" customFormat="1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</row>
    <row r="44" spans="3:25" s="28" customFormat="1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</row>
    <row r="45" spans="3:25" s="28" customFormat="1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</row>
    <row r="46" spans="3:25" s="28" customFormat="1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</row>
    <row r="47" spans="3:25" s="28" customFormat="1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</row>
    <row r="48" spans="3:25" s="28" customFormat="1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</row>
    <row r="49" spans="3:25" s="28" customFormat="1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</row>
    <row r="50" spans="3:25" s="28" customFormat="1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</row>
    <row r="51" spans="3:25" s="28" customFormat="1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</row>
    <row r="52" spans="3:25" s="28" customFormat="1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/>
    </row>
    <row r="53" spans="3:25" s="28" customFormat="1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</row>
    <row r="54" spans="3:25" s="28" customFormat="1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</row>
    <row r="55" spans="3:25" s="28" customFormat="1" ht="12.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3:25" s="28" customFormat="1" ht="12.7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</row>
    <row r="57" spans="3:25" s="28" customFormat="1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</row>
    <row r="58" spans="3:25" s="28" customFormat="1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</row>
    <row r="59" spans="3:25" s="28" customFormat="1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</row>
    <row r="60" spans="3:25" s="28" customFormat="1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</row>
    <row r="61" spans="3:25" s="28" customFormat="1" ht="12.7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</row>
    <row r="62" spans="3:25" s="28" customFormat="1" ht="12.7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</row>
    <row r="63" spans="3:25" s="28" customFormat="1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</row>
    <row r="64" spans="3:25" s="28" customFormat="1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</row>
    <row r="65" spans="3:25" s="28" customFormat="1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</row>
    <row r="66" spans="3:25" s="28" customFormat="1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</row>
    <row r="67" spans="3:25" s="28" customFormat="1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</row>
    <row r="68" spans="3:25" s="28" customFormat="1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</row>
    <row r="69" spans="3:25" s="28" customFormat="1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</row>
    <row r="70" spans="3:25" s="28" customFormat="1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</row>
    <row r="71" spans="3:25" s="28" customFormat="1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</row>
    <row r="72" spans="3:25" s="28" customFormat="1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</row>
    <row r="73" spans="3:25" s="28" customFormat="1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</row>
    <row r="74" spans="3:25" s="28" customFormat="1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3:25" s="28" customFormat="1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</row>
    <row r="76" spans="3:25" s="28" customFormat="1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</row>
    <row r="77" spans="3:25" s="28" customFormat="1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</row>
    <row r="78" spans="3:25" s="28" customFormat="1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</row>
    <row r="79" spans="3:25" s="28" customFormat="1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</row>
  </sheetData>
  <sheetProtection/>
  <mergeCells count="24">
    <mergeCell ref="T4:U6"/>
    <mergeCell ref="L4:M6"/>
    <mergeCell ref="A9:X9"/>
    <mergeCell ref="X4:X6"/>
    <mergeCell ref="D5:D6"/>
    <mergeCell ref="E5:I5"/>
    <mergeCell ref="P4:Q6"/>
    <mergeCell ref="V4:V6"/>
    <mergeCell ref="W4:W6"/>
    <mergeCell ref="J4:K6"/>
    <mergeCell ref="A15:B15"/>
    <mergeCell ref="A13:B13"/>
    <mergeCell ref="A1:X1"/>
    <mergeCell ref="A3:A7"/>
    <mergeCell ref="B3:B7"/>
    <mergeCell ref="C3:C6"/>
    <mergeCell ref="D3:X3"/>
    <mergeCell ref="D4:I4"/>
    <mergeCell ref="N4:O6"/>
    <mergeCell ref="R4:S6"/>
    <mergeCell ref="D10:X10"/>
    <mergeCell ref="A10:C10"/>
    <mergeCell ref="A12:B12"/>
    <mergeCell ref="A14:B14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view="pageBreakPreview" zoomScale="80" zoomScaleNormal="90" zoomScaleSheetLayoutView="80" zoomScalePageLayoutView="0" workbookViewId="0" topLeftCell="A1">
      <selection activeCell="B5" sqref="B5:B8"/>
    </sheetView>
  </sheetViews>
  <sheetFormatPr defaultColWidth="9.140625" defaultRowHeight="15"/>
  <cols>
    <col min="1" max="1" width="6.8515625" style="3" customWidth="1"/>
    <col min="2" max="2" width="50.00390625" style="3" customWidth="1"/>
    <col min="3" max="3" width="12.28125" style="2" customWidth="1"/>
    <col min="4" max="4" width="9.57421875" style="3" customWidth="1"/>
    <col min="5" max="5" width="15.421875" style="3" customWidth="1"/>
    <col min="6" max="6" width="8.8515625" style="3" customWidth="1"/>
    <col min="7" max="7" width="10.57421875" style="3" customWidth="1"/>
    <col min="8" max="8" width="12.7109375" style="3" customWidth="1"/>
    <col min="9" max="9" width="13.7109375" style="3" customWidth="1"/>
    <col min="10" max="10" width="12.140625" style="3" customWidth="1"/>
    <col min="11" max="11" width="12.00390625" style="3" bestFit="1" customWidth="1"/>
    <col min="12" max="12" width="17.140625" style="3" customWidth="1"/>
    <col min="13" max="15" width="12.00390625" style="3" bestFit="1" customWidth="1"/>
    <col min="16" max="16" width="17.00390625" style="3" customWidth="1"/>
    <col min="17" max="17" width="13.7109375" style="3" customWidth="1"/>
    <col min="18" max="18" width="12.57421875" style="3" customWidth="1"/>
    <col min="19" max="19" width="14.28125" style="3" customWidth="1"/>
    <col min="20" max="20" width="15.28125" style="3" customWidth="1"/>
    <col min="21" max="21" width="12.140625" style="3" customWidth="1"/>
    <col min="22" max="16384" width="9.140625" style="3" customWidth="1"/>
  </cols>
  <sheetData>
    <row r="2" spans="1:20" s="5" customFormat="1" ht="12.7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</row>
    <row r="3" spans="1:20" s="5" customFormat="1" ht="12.75">
      <c r="A3" s="4"/>
      <c r="B3" s="6"/>
      <c r="C3" s="4"/>
      <c r="D3" s="93" t="s">
        <v>59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4"/>
      <c r="S3" s="4"/>
      <c r="T3" s="4"/>
    </row>
    <row r="4" spans="1:20" s="5" customFormat="1" ht="12.75">
      <c r="A4" s="4"/>
      <c r="B4" s="6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"/>
      <c r="S4" s="4"/>
      <c r="T4" s="4"/>
    </row>
    <row r="5" spans="1:20" s="5" customFormat="1" ht="30" customHeight="1">
      <c r="A5" s="90" t="s">
        <v>2</v>
      </c>
      <c r="B5" s="90" t="s">
        <v>0</v>
      </c>
      <c r="C5" s="94" t="s">
        <v>3</v>
      </c>
      <c r="D5" s="94"/>
      <c r="E5" s="91" t="s">
        <v>4</v>
      </c>
      <c r="F5" s="91" t="s">
        <v>5</v>
      </c>
      <c r="G5" s="91" t="s">
        <v>6</v>
      </c>
      <c r="H5" s="88" t="s">
        <v>7</v>
      </c>
      <c r="I5" s="90" t="s">
        <v>8</v>
      </c>
      <c r="J5" s="90"/>
      <c r="K5" s="88" t="s">
        <v>9</v>
      </c>
      <c r="L5" s="90" t="s">
        <v>10</v>
      </c>
      <c r="M5" s="90"/>
      <c r="N5" s="90"/>
      <c r="O5" s="90"/>
      <c r="P5" s="90"/>
      <c r="Q5" s="95" t="s">
        <v>11</v>
      </c>
      <c r="R5" s="95" t="s">
        <v>12</v>
      </c>
      <c r="S5" s="88" t="s">
        <v>13</v>
      </c>
      <c r="T5" s="88" t="s">
        <v>14</v>
      </c>
    </row>
    <row r="6" spans="1:20" s="5" customFormat="1" ht="15" customHeight="1">
      <c r="A6" s="90"/>
      <c r="B6" s="90"/>
      <c r="C6" s="88" t="s">
        <v>15</v>
      </c>
      <c r="D6" s="88" t="s">
        <v>16</v>
      </c>
      <c r="E6" s="91"/>
      <c r="F6" s="91"/>
      <c r="G6" s="91"/>
      <c r="H6" s="88"/>
      <c r="I6" s="88" t="s">
        <v>17</v>
      </c>
      <c r="J6" s="88" t="s">
        <v>18</v>
      </c>
      <c r="K6" s="88"/>
      <c r="L6" s="88" t="s">
        <v>17</v>
      </c>
      <c r="M6" s="39"/>
      <c r="N6" s="39"/>
      <c r="O6" s="40"/>
      <c r="P6" s="40"/>
      <c r="Q6" s="95"/>
      <c r="R6" s="95"/>
      <c r="S6" s="88"/>
      <c r="T6" s="88"/>
    </row>
    <row r="7" spans="1:20" s="5" customFormat="1" ht="207" customHeight="1">
      <c r="A7" s="90"/>
      <c r="B7" s="90"/>
      <c r="C7" s="88"/>
      <c r="D7" s="88"/>
      <c r="E7" s="91"/>
      <c r="F7" s="91"/>
      <c r="G7" s="91"/>
      <c r="H7" s="88"/>
      <c r="I7" s="88"/>
      <c r="J7" s="88"/>
      <c r="K7" s="88"/>
      <c r="L7" s="88"/>
      <c r="M7" s="39" t="s">
        <v>19</v>
      </c>
      <c r="N7" s="39" t="s">
        <v>20</v>
      </c>
      <c r="O7" s="39" t="s">
        <v>21</v>
      </c>
      <c r="P7" s="39" t="s">
        <v>22</v>
      </c>
      <c r="Q7" s="95"/>
      <c r="R7" s="95"/>
      <c r="S7" s="88"/>
      <c r="T7" s="88"/>
    </row>
    <row r="8" spans="1:20" s="5" customFormat="1" ht="46.5" customHeight="1">
      <c r="A8" s="90"/>
      <c r="B8" s="90"/>
      <c r="C8" s="88"/>
      <c r="D8" s="88"/>
      <c r="E8" s="91"/>
      <c r="F8" s="91"/>
      <c r="G8" s="91"/>
      <c r="H8" s="40" t="s">
        <v>23</v>
      </c>
      <c r="I8" s="40" t="s">
        <v>23</v>
      </c>
      <c r="J8" s="40" t="s">
        <v>23</v>
      </c>
      <c r="K8" s="40" t="s">
        <v>24</v>
      </c>
      <c r="L8" s="40" t="s">
        <v>25</v>
      </c>
      <c r="M8" s="40"/>
      <c r="N8" s="40"/>
      <c r="O8" s="40" t="s">
        <v>25</v>
      </c>
      <c r="P8" s="40" t="s">
        <v>25</v>
      </c>
      <c r="Q8" s="8" t="s">
        <v>26</v>
      </c>
      <c r="R8" s="8" t="s">
        <v>26</v>
      </c>
      <c r="S8" s="88"/>
      <c r="T8" s="88"/>
    </row>
    <row r="9" spans="1:20" s="42" customFormat="1" ht="12.7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1">
        <v>19</v>
      </c>
      <c r="T9" s="40">
        <v>20</v>
      </c>
    </row>
    <row r="10" spans="1:20" s="1" customFormat="1" ht="15">
      <c r="A10" s="96" t="s">
        <v>52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44" customFormat="1" ht="18" customHeight="1">
      <c r="A11" s="65" t="s">
        <v>54</v>
      </c>
      <c r="B11" s="65"/>
      <c r="C11" s="65"/>
      <c r="D11" s="65"/>
      <c r="E11" s="65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0" s="31" customFormat="1" ht="18" customHeight="1">
      <c r="A12" s="98">
        <v>1</v>
      </c>
      <c r="B12" s="99" t="s">
        <v>1</v>
      </c>
      <c r="C12" s="35">
        <v>1970</v>
      </c>
      <c r="D12" s="53"/>
      <c r="E12" s="40" t="s">
        <v>27</v>
      </c>
      <c r="F12" s="100">
        <v>2</v>
      </c>
      <c r="G12" s="100">
        <v>2</v>
      </c>
      <c r="H12" s="100">
        <v>725.8</v>
      </c>
      <c r="I12" s="100">
        <v>470.7</v>
      </c>
      <c r="J12" s="100">
        <v>301.1</v>
      </c>
      <c r="K12" s="100">
        <v>50</v>
      </c>
      <c r="L12" s="101">
        <f>'виды работ  (2)'!C11</f>
        <v>107438</v>
      </c>
      <c r="M12" s="49">
        <v>0</v>
      </c>
      <c r="N12" s="49">
        <v>0</v>
      </c>
      <c r="O12" s="49">
        <v>0</v>
      </c>
      <c r="P12" s="50">
        <f>L12</f>
        <v>107438</v>
      </c>
      <c r="Q12" s="18">
        <f>L12/H12</f>
        <v>148.0270046844861</v>
      </c>
      <c r="R12" s="18">
        <v>42000</v>
      </c>
      <c r="S12" s="48" t="s">
        <v>61</v>
      </c>
      <c r="T12" s="35" t="s">
        <v>60</v>
      </c>
    </row>
    <row r="13" spans="1:21" s="31" customFormat="1" ht="18" customHeight="1">
      <c r="A13" s="89" t="s">
        <v>53</v>
      </c>
      <c r="B13" s="89"/>
      <c r="C13" s="46" t="s">
        <v>28</v>
      </c>
      <c r="D13" s="46" t="s">
        <v>28</v>
      </c>
      <c r="E13" s="46" t="s">
        <v>28</v>
      </c>
      <c r="F13" s="46" t="s">
        <v>28</v>
      </c>
      <c r="G13" s="46" t="s">
        <v>28</v>
      </c>
      <c r="H13" s="100">
        <f>SUM(H12)</f>
        <v>725.8</v>
      </c>
      <c r="I13" s="100">
        <f aca="true" t="shared" si="0" ref="I13:P13">SUM(I12)</f>
        <v>470.7</v>
      </c>
      <c r="J13" s="100">
        <f t="shared" si="0"/>
        <v>301.1</v>
      </c>
      <c r="K13" s="100">
        <f t="shared" si="0"/>
        <v>50</v>
      </c>
      <c r="L13" s="102">
        <f t="shared" si="0"/>
        <v>107438</v>
      </c>
      <c r="M13" s="102">
        <f t="shared" si="0"/>
        <v>0</v>
      </c>
      <c r="N13" s="102">
        <f t="shared" si="0"/>
        <v>0</v>
      </c>
      <c r="O13" s="102">
        <f t="shared" si="0"/>
        <v>0</v>
      </c>
      <c r="P13" s="102">
        <f t="shared" si="0"/>
        <v>107438</v>
      </c>
      <c r="Q13" s="18">
        <f>L13/H13</f>
        <v>148.0270046844861</v>
      </c>
      <c r="R13" s="52" t="s">
        <v>28</v>
      </c>
      <c r="S13" s="52" t="s">
        <v>28</v>
      </c>
      <c r="T13" s="52" t="s">
        <v>28</v>
      </c>
      <c r="U13" s="103">
        <f>L13-'виды работ  (2)'!C12</f>
        <v>0</v>
      </c>
    </row>
    <row r="14" spans="1:21" s="43" customFormat="1" ht="15">
      <c r="A14" s="65" t="s">
        <v>63</v>
      </c>
      <c r="B14" s="65"/>
      <c r="C14" s="46" t="s">
        <v>28</v>
      </c>
      <c r="D14" s="46" t="s">
        <v>28</v>
      </c>
      <c r="E14" s="46" t="s">
        <v>28</v>
      </c>
      <c r="F14" s="46" t="s">
        <v>28</v>
      </c>
      <c r="G14" s="46" t="s">
        <v>28</v>
      </c>
      <c r="H14" s="51">
        <f>H13</f>
        <v>725.8</v>
      </c>
      <c r="I14" s="51">
        <f aca="true" t="shared" si="1" ref="I14:P15">I13</f>
        <v>470.7</v>
      </c>
      <c r="J14" s="51">
        <f t="shared" si="1"/>
        <v>301.1</v>
      </c>
      <c r="K14" s="54">
        <f t="shared" si="1"/>
        <v>50</v>
      </c>
      <c r="L14" s="51">
        <f t="shared" si="1"/>
        <v>107438</v>
      </c>
      <c r="M14" s="51">
        <f t="shared" si="1"/>
        <v>0</v>
      </c>
      <c r="N14" s="51">
        <f t="shared" si="1"/>
        <v>0</v>
      </c>
      <c r="O14" s="51">
        <f t="shared" si="1"/>
        <v>0</v>
      </c>
      <c r="P14" s="51">
        <f t="shared" si="1"/>
        <v>107438</v>
      </c>
      <c r="Q14" s="18">
        <f>L14/H14</f>
        <v>148.0270046844861</v>
      </c>
      <c r="R14" s="52" t="s">
        <v>28</v>
      </c>
      <c r="S14" s="52" t="s">
        <v>28</v>
      </c>
      <c r="T14" s="52" t="s">
        <v>28</v>
      </c>
      <c r="U14" s="104">
        <f>L14-'виды работ  (2)'!C13</f>
        <v>0</v>
      </c>
    </row>
    <row r="15" spans="1:20" s="43" customFormat="1" ht="15">
      <c r="A15" s="85" t="s">
        <v>64</v>
      </c>
      <c r="B15" s="86"/>
      <c r="C15" s="87"/>
      <c r="D15" s="46" t="s">
        <v>28</v>
      </c>
      <c r="E15" s="46" t="s">
        <v>28</v>
      </c>
      <c r="F15" s="46" t="s">
        <v>28</v>
      </c>
      <c r="G15" s="46" t="s">
        <v>28</v>
      </c>
      <c r="H15" s="52" t="s">
        <v>28</v>
      </c>
      <c r="I15" s="52" t="s">
        <v>28</v>
      </c>
      <c r="J15" s="52" t="s">
        <v>28</v>
      </c>
      <c r="K15" s="52" t="s">
        <v>28</v>
      </c>
      <c r="L15" s="51">
        <f>'виды работ  (2)'!C15</f>
        <v>107438</v>
      </c>
      <c r="M15" s="51">
        <f>M14</f>
        <v>0</v>
      </c>
      <c r="N15" s="51">
        <f t="shared" si="1"/>
        <v>0</v>
      </c>
      <c r="O15" s="51">
        <f t="shared" si="1"/>
        <v>0</v>
      </c>
      <c r="P15" s="51">
        <f>L15</f>
        <v>107438</v>
      </c>
      <c r="Q15" s="52" t="s">
        <v>28</v>
      </c>
      <c r="R15" s="52" t="s">
        <v>28</v>
      </c>
      <c r="S15" s="52" t="s">
        <v>28</v>
      </c>
      <c r="T15" s="52" t="s">
        <v>28</v>
      </c>
    </row>
    <row r="16" s="43" customFormat="1" ht="15">
      <c r="C16" s="45"/>
    </row>
    <row r="17" s="43" customFormat="1" ht="15">
      <c r="C17" s="45"/>
    </row>
  </sheetData>
  <sheetProtection/>
  <mergeCells count="27">
    <mergeCell ref="A14:B14"/>
    <mergeCell ref="L6:L7"/>
    <mergeCell ref="K5:K7"/>
    <mergeCell ref="T5:T8"/>
    <mergeCell ref="E5:E8"/>
    <mergeCell ref="Q5:Q7"/>
    <mergeCell ref="A10:T10"/>
    <mergeCell ref="L5:P5"/>
    <mergeCell ref="A11:E11"/>
    <mergeCell ref="F11:T11"/>
    <mergeCell ref="A2:S2"/>
    <mergeCell ref="D3:Q3"/>
    <mergeCell ref="A5:A8"/>
    <mergeCell ref="B5:B8"/>
    <mergeCell ref="C5:D5"/>
    <mergeCell ref="R5:R7"/>
    <mergeCell ref="G5:G8"/>
    <mergeCell ref="A15:C15"/>
    <mergeCell ref="J6:J7"/>
    <mergeCell ref="H5:H7"/>
    <mergeCell ref="S5:S8"/>
    <mergeCell ref="A13:B13"/>
    <mergeCell ref="C6:C8"/>
    <mergeCell ref="D6:D8"/>
    <mergeCell ref="I5:J5"/>
    <mergeCell ref="I6:I7"/>
    <mergeCell ref="F5:F8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2016-12-27T05:52:38Z</cp:lastPrinted>
  <dcterms:created xsi:type="dcterms:W3CDTF">2006-09-16T00:00:00Z</dcterms:created>
  <dcterms:modified xsi:type="dcterms:W3CDTF">2016-12-27T05:54:40Z</dcterms:modified>
  <cp:category/>
  <cp:version/>
  <cp:contentType/>
  <cp:contentStatus/>
</cp:coreProperties>
</file>